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37" documentId="8_{E8E14DAD-64C5-4D31-A30B-7661D0D3A141}" xr6:coauthVersionLast="47" xr6:coauthVersionMax="47" xr10:uidLastSave="{EE022726-9E6E-4BFF-9197-59E6FA8814EB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9" l="1"/>
  <c r="AC133" i="10"/>
  <c r="AC133" i="6"/>
  <c r="M10" i="9"/>
  <c r="M10" i="10"/>
  <c r="M10" i="6"/>
  <c r="Q27" i="8"/>
  <c r="L31" i="8"/>
  <c r="L38" i="8"/>
  <c r="G38" i="8"/>
  <c r="G31" i="8"/>
  <c r="G23" i="8"/>
  <c r="O220" i="10"/>
  <c r="AC210" i="10"/>
  <c r="W209" i="10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E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E9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209" i="10" l="1"/>
  <c r="AC44" i="10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K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<sst xmlns="http://schemas.openxmlformats.org/spreadsheetml/2006/main" count="839" uniqueCount="311">
  <si>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</si>
  <si>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</si>
  <si>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</si>
  <si>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</si>
  <si>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</si>
  <si>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</si>
  <si>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</si>
  <si>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</si>
  <si>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</si>
  <si>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</si>
  <si>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</si>
  <si>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</si>
  <si>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</si>
  <si>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</si>
  <si>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</si>
  <si>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</si>
  <si>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</si>
  <si>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</si>
  <si>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</si>
  <si>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</si>
  <si>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</si>
  <si>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</si>
  <si>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</si>
  <si>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</si>
  <si>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</si>
  <si>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</si>
  <si>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</si>
  <si>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</si>
  <si>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</si>
  <si>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</si>
  <si>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</si>
  <si>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</si>
  <si>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</si>
  <si>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</si>
  <si>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</si>
  <si>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</si>
  <si>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</si>
  <si>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</si>
  <si>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</si>
  <si>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</si>
  <si>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</si>
  <si>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</si>
  <si>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</si>
  <si>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</si>
  <si>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</si>
  <si>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</si>
  <si>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</si>
  <si>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</si>
  <si>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</si>
  <si>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</si>
  <si>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</si>
  <si>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</si>
  <si>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</si>
  <si>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</si>
  <si>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</si>
  <si>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</si>
  <si>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</si>
  <si>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</si>
  <si>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</si>
  <si>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</si>
  <si>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</si>
  <si>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</si>
  <si>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</si>
  <si>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</si>
  <si>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</si>
  <si>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</si>
  <si>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</si>
  <si>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</si>
  <si>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</si>
  <si>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</si>
  <si>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</si>
  <si>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</si>
  <si>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</si>
  <si>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</si>
  <si>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</si>
  <si>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</si>
  <si>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</si>
  <si>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</si>
  <si>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</si>
  <si>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</si>
  <si>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</si>
  <si>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</si>
  <si>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</si>
  <si>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</si>
  <si>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</si>
  <si>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</si>
  <si>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</si>
  <si>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</si>
  <si>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</si>
  <si>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</si>
  <si>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</si>
  <si>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</si>
  <si>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</si>
  <si>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</si>
  <si>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</si>
  <si>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</si>
  <si>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</si>
  <si>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</si>
  <si>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</si>
  <si>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</si>
  <si>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</si>
  <si>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</si>
  <si>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</si>
  <si>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</si>
  <si>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</si>
  <si>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</si>
  <si>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</si>
  <si>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</si>
  <si>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</si>
  <si>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</si>
  <si>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</si>
  <si>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</si>
  <si>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</si>
  <si>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</si>
  <si>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</si>
  <si>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</si>
  <si>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</si>
  <si>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</si>
  <si>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</si>
  <si>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</si>
  <si>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</si>
  <si>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</si>
  <si>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</si>
  <si>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</si>
  <si>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</si>
  <si>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</si>
  <si>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</si>
  <si>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</si>
  <si>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</si>
  <si>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</si>
  <si>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</si>
  <si>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</si>
  <si>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</si>
  <si>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</si>
  <si>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</si>
  <si>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</si>
  <si>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</si>
  <si>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</si>
  <si>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</si>
  <si>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</si>
  <si>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</si>
  <si>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</si>
  <si>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</si>
  <si>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</si>
  <si>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</si>
  <si>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</si>
  <si>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</si>
  <si>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</si>
  <si>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</si>
  <si>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</si>
  <si>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</si>
  <si>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</si>
  <si>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</si>
  <si>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</si>
  <si>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</si>
  <si>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</si>
  <si>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</si>
  <si>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</si>
  <si>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</si>
  <si>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</si>
  <si>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</si>
  <si>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</si>
  <si>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</si>
  <si>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</si>
  <si>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</si>
  <si>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</si>
  <si>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</si>
  <si>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</si>
  <si>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</si>
  <si>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</si>
  <si>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</si>
  <si>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</si>
  <si>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</si>
  <si>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</si>
  <si>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</si>
  <si>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</si>
  <si>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</si>
  <si>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</si>
  <si>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</si>
  <si>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</si>
  <si>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</si>
  <si>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</si>
  <si>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</si>
  <si>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</si>
  <si>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</si>
  <si>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</si>
  <si>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</si>
  <si>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</si>
  <si>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</si>
  <si>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</si>
  <si>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</si>
  <si>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</si>
  <si>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</si>
  <si>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</si>
  <si>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</si>
  <si>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</si>
  <si>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</si>
  <si>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</si>
  <si>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</si>
  <si>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</si>
  <si>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</si>
  <si>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</si>
  <si>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</si>
  <si>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</si>
  <si>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</si>
  <si>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</si>
  <si>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</si>
  <si>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</si>
  <si>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</si>
  <si>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</si>
  <si>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</si>
  <si>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</si>
  <si>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</si>
  <si>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</si>
  <si>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</si>
  <si>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</si>
  <si>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</si>
  <si>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</si>
  <si>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</si>
  <si>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</si>
  <si>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</si>
  <si>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</si>
  <si>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</si>
  <si>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</si>
  <si>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</si>
  <si>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</si>
  <si>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</si>
  <si>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</si>
  <si>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</si>
  <si>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</si>
  <si>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</si>
  <si>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</si>
  <si>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</si>
  <si>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</si>
  <si>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</si>
  <si>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</si>
  <si>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</si>
  <si>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</si>
  <si>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</si>
  <si>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</si>
  <si>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</si>
  <si>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</si>
  <si>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</si>
  <si>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</si>
  <si>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</si>
  <si>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</si>
  <si>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</si>
  <si>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</si>
  <si>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</si>
  <si>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</si>
  <si>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</si>
  <si>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</si>
  <si>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</si>
  <si>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</si>
  <si>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</si>
  <si>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</si>
  <si>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</si>
  <si>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</si>
  <si>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</si>
  <si>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</si>
  <si>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</si>
  <si>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</si>
  <si>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</si>
  <si>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</si>
  <si>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</si>
  <si>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</si>
  <si>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</si>
  <si>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</si>
  <si>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</si>
  <si>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</si>
  <si>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</si>
  <si>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</si>
  <si>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</si>
  <si>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</si>
  <si>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</si>
  <si>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</si>
  <si>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</si>
  <si>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</si>
  <si>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</si>
  <si>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</si>
  <si>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</si>
  <si>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</si>
  <si>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</si>
  <si>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</si>
  <si>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</si>
  <si>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</si>
  <si>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</si>
  <si>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</si>
  <si>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</si>
  <si>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</si>
  <si>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</si>
  <si>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</si>
  <si>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</si>
  <si>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</si>
  <si>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</si>
  <si>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</si>
  <si>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</si>
  <si>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</si>
  <si>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</si>
  <si>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</si>
  <si>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</si>
  <si>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</si>
  <si>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</si>
  <si>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</si>
  <si>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</si>
  <si>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</si>
  <si>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</si>
  <si>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</si>
  <si>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</si>
  <si>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広域本部　仕入照合課</t>
    <rPh sb="0" eb="2">
      <t>コウイキ</t>
    </rPh>
    <rPh sb="2" eb="4">
      <t>ホンブ</t>
    </rPh>
    <rPh sb="5" eb="7">
      <t>シイレ</t>
    </rPh>
    <rPh sb="7" eb="10">
      <t>ショウゴウカ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</si>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</sst>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80" formatCode="000000"/>
    <numFmt numFmtId="184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3" fillId="4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80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80" fontId="3" fillId="0" borderId="9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4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84" fontId="9" fillId="4" borderId="3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shrinkToFit="1"/>
    </xf>
    <xf numFmtId="0" fontId="16" fillId="4" borderId="1" xfId="0" applyFont="1" applyFill="1" applyBorder="1" applyAlignment="1">
      <alignment vertical="center" shrinkToFit="1"/>
    </xf>
    <xf numFmtId="184" fontId="9" fillId="0" borderId="3" xfId="0" applyNumberFormat="1" applyFont="1" applyBorder="1" applyAlignment="1">
      <alignment horizontal="center" vertical="center"/>
    </xf>
    <xf numFmtId="184" fontId="13" fillId="4" borderId="1" xfId="0" applyNumberFormat="1" applyFont="1" applyFill="1" applyBorder="1" applyAlignment="1">
      <alignment horizontal="left" vertical="center"/>
    </xf>
    <xf numFmtId="184" fontId="9" fillId="0" borderId="0" xfId="0" applyNumberFormat="1" applyFont="1">
      <alignment vertical="center"/>
    </xf>
    <xf numFmtId="184" fontId="14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/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49">
        <v>2023</v>
      </c>
      <c r="E1" s="49"/>
      <c r="F1" s="49"/>
      <c r="G1" s="26" t="s">
        <v>0</v>
      </c>
      <c r="H1" s="50">
        <v>12</v>
      </c>
      <c r="I1" s="50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51">
        <v>45292</v>
      </c>
      <c r="Q3" s="52"/>
      <c r="R3" s="52"/>
      <c r="S3" s="52"/>
      <c r="T3" s="52"/>
      <c r="U3" s="52"/>
    </row>
    <row r="4" spans="1:25" x14ac:dyDescent="0.4">
      <c r="A4" s="28" t="s">
        <v>298</v>
      </c>
      <c r="O4" s="30" t="s">
        <v>10</v>
      </c>
      <c r="P4" s="51">
        <v>45291</v>
      </c>
      <c r="Q4" s="52"/>
      <c r="R4" s="52"/>
      <c r="S4" s="52"/>
      <c r="T4" s="52"/>
      <c r="U4" s="52"/>
    </row>
    <row r="5" spans="1:25" x14ac:dyDescent="0.4">
      <c r="A5" s="53" t="s">
        <v>309</v>
      </c>
      <c r="B5" s="53"/>
      <c r="C5" s="53"/>
      <c r="D5" s="53"/>
      <c r="E5" s="53"/>
      <c r="F5" s="53"/>
      <c r="G5" s="53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192"/>
      <c r="D7" s="192"/>
      <c r="E7" s="19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48" t="s">
        <v>12</v>
      </c>
      <c r="T7" s="48"/>
      <c r="U7" s="48"/>
    </row>
    <row r="8" spans="1:25" ht="22.5" customHeight="1" x14ac:dyDescent="0.4">
      <c r="A8" s="33" t="s">
        <v>13</v>
      </c>
      <c r="B8" s="3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S8" s="55" t="s">
        <v>14</v>
      </c>
      <c r="T8" s="55"/>
      <c r="U8" s="55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55"/>
      <c r="T9" s="55"/>
      <c r="U9" s="55"/>
    </row>
    <row r="10" spans="1:25" ht="22.5" customHeight="1" x14ac:dyDescent="0.4">
      <c r="A10" s="56" t="s">
        <v>15</v>
      </c>
      <c r="B10" s="56"/>
      <c r="C10" s="54"/>
      <c r="D10" s="54"/>
      <c r="E10" s="54"/>
      <c r="F10" s="54"/>
      <c r="G10" s="54"/>
      <c r="H10" s="54"/>
      <c r="I10" s="31"/>
      <c r="J10" s="56" t="s">
        <v>16</v>
      </c>
      <c r="K10" s="56"/>
      <c r="L10" s="54"/>
      <c r="M10" s="195"/>
      <c r="N10" s="195"/>
      <c r="O10" s="195"/>
      <c r="P10" s="195"/>
      <c r="Q10" s="195"/>
      <c r="R10" s="196"/>
      <c r="S10" s="197"/>
      <c r="T10" s="197"/>
      <c r="U10" s="55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3" t="s">
        <v>14</v>
      </c>
      <c r="Q12" s="63"/>
      <c r="S12" s="48" t="s">
        <v>17</v>
      </c>
      <c r="T12" s="48"/>
      <c r="U12" s="48"/>
    </row>
    <row r="13" spans="1:25" ht="22.5" customHeight="1" x14ac:dyDescent="0.4">
      <c r="A13" s="33" t="s">
        <v>18</v>
      </c>
      <c r="B13" s="33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4"/>
      <c r="Q13" s="64"/>
      <c r="S13" s="55" t="s">
        <v>14</v>
      </c>
      <c r="T13" s="55"/>
      <c r="U13" s="55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65"/>
      <c r="F14" s="65"/>
      <c r="G14" s="65"/>
      <c r="H14" s="28" t="s">
        <v>21</v>
      </c>
      <c r="I14" s="66" t="s">
        <v>22</v>
      </c>
      <c r="J14" s="66"/>
      <c r="K14" s="66"/>
      <c r="L14" s="66"/>
      <c r="M14" s="191"/>
      <c r="N14" s="191"/>
      <c r="O14" s="191"/>
      <c r="P14" s="191"/>
      <c r="Q14" s="191"/>
      <c r="R14" s="28" t="s">
        <v>23</v>
      </c>
      <c r="S14" s="55"/>
      <c r="T14" s="55"/>
      <c r="U14" s="55"/>
    </row>
    <row r="15" spans="1:25" ht="7.5" customHeight="1" x14ac:dyDescent="0.4">
      <c r="A15" s="30"/>
      <c r="E15" s="35"/>
      <c r="F15" s="35"/>
      <c r="G15" s="35"/>
      <c r="S15" s="55"/>
      <c r="T15" s="55"/>
      <c r="U15" s="55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67">
        <f>Q28+Q34+Q42</f>
        <v>0</v>
      </c>
      <c r="H17" s="67"/>
      <c r="I17" s="67"/>
      <c r="J17" s="67"/>
      <c r="K17" s="67"/>
      <c r="L17" s="67"/>
      <c r="M17" s="67"/>
      <c r="N17" s="67"/>
      <c r="O17" s="67"/>
      <c r="P17" s="37"/>
    </row>
    <row r="18" spans="1:21" ht="22.5" customHeight="1" thickBot="1" x14ac:dyDescent="0.45">
      <c r="F18" s="38"/>
      <c r="G18" s="68"/>
      <c r="H18" s="68"/>
      <c r="I18" s="68"/>
      <c r="J18" s="68"/>
      <c r="K18" s="68"/>
      <c r="L18" s="68"/>
      <c r="M18" s="68"/>
      <c r="N18" s="68"/>
      <c r="O18" s="68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297</v>
      </c>
    </row>
    <row r="22" spans="1:21" x14ac:dyDescent="0.4">
      <c r="A22" s="69" t="s">
        <v>28</v>
      </c>
      <c r="B22" s="69"/>
      <c r="C22" s="69"/>
      <c r="D22" s="69"/>
      <c r="E22" s="69"/>
      <c r="F22" s="69"/>
      <c r="G22" s="69" t="s">
        <v>306</v>
      </c>
      <c r="H22" s="69"/>
      <c r="I22" s="69"/>
      <c r="J22" s="69"/>
      <c r="K22" s="69"/>
      <c r="L22" s="69" t="s">
        <v>29</v>
      </c>
      <c r="M22" s="69"/>
      <c r="N22" s="69"/>
      <c r="O22" s="69"/>
      <c r="P22" s="69"/>
      <c r="Q22" s="69" t="s">
        <v>30</v>
      </c>
      <c r="R22" s="69"/>
      <c r="S22" s="69"/>
      <c r="T22" s="69"/>
      <c r="U22" s="69"/>
    </row>
    <row r="23" spans="1:21" ht="18.75" customHeight="1" x14ac:dyDescent="0.25">
      <c r="A23" s="57" t="s">
        <v>31</v>
      </c>
      <c r="B23" s="57"/>
      <c r="C23" s="57"/>
      <c r="D23" s="57"/>
      <c r="E23" s="57"/>
      <c r="F23" s="57"/>
      <c r="G23" s="58">
        <f>不課税用!O218</f>
        <v>0</v>
      </c>
      <c r="H23" s="59"/>
      <c r="I23" s="59"/>
      <c r="J23" s="59"/>
      <c r="K23" s="59"/>
      <c r="L23" s="58">
        <f>'軽減8％用'!O218</f>
        <v>0</v>
      </c>
      <c r="M23" s="59"/>
      <c r="N23" s="59"/>
      <c r="O23" s="59"/>
      <c r="P23" s="60"/>
      <c r="Q23" s="61">
        <f>'新10%用'!O218</f>
        <v>0</v>
      </c>
      <c r="R23" s="61"/>
      <c r="S23" s="61"/>
      <c r="T23" s="61"/>
      <c r="U23" s="61"/>
    </row>
    <row r="24" spans="1:21" ht="18.75" customHeight="1" x14ac:dyDescent="0.25">
      <c r="A24" s="78" t="s">
        <v>32</v>
      </c>
      <c r="B24" s="78"/>
      <c r="C24" s="78"/>
      <c r="D24" s="78"/>
      <c r="E24" s="78"/>
      <c r="F24" s="78"/>
      <c r="G24" s="79" t="s">
        <v>307</v>
      </c>
      <c r="H24" s="80"/>
      <c r="I24" s="80"/>
      <c r="J24" s="80"/>
      <c r="K24" s="80"/>
      <c r="L24" s="79">
        <f>ROUNDDOWN(L23*8/108,0)</f>
        <v>0</v>
      </c>
      <c r="M24" s="80"/>
      <c r="N24" s="80"/>
      <c r="O24" s="80"/>
      <c r="P24" s="81"/>
      <c r="Q24" s="82">
        <f>ROUNDDOWN(Q23*10/110,0)</f>
        <v>0</v>
      </c>
      <c r="R24" s="82"/>
      <c r="S24" s="82"/>
      <c r="T24" s="82"/>
      <c r="U24" s="82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70"/>
      <c r="B26" s="70"/>
      <c r="C26" s="70"/>
      <c r="D26" s="70"/>
      <c r="E26" s="70"/>
      <c r="F26" s="70"/>
      <c r="G26" s="71"/>
      <c r="H26" s="71"/>
      <c r="I26" s="71"/>
      <c r="J26" s="71"/>
      <c r="K26" s="71"/>
      <c r="L26" s="83" t="s">
        <v>33</v>
      </c>
      <c r="M26" s="83"/>
      <c r="N26" s="83"/>
      <c r="O26" s="83"/>
      <c r="P26" s="83"/>
      <c r="Q26" s="84">
        <f>SUM(G23:U23)</f>
        <v>0</v>
      </c>
      <c r="R26" s="84"/>
      <c r="S26" s="84"/>
      <c r="T26" s="84"/>
      <c r="U26" s="84"/>
    </row>
    <row r="27" spans="1:21" ht="18.75" customHeight="1" thickBot="1" x14ac:dyDescent="0.3">
      <c r="A27" s="70"/>
      <c r="B27" s="70"/>
      <c r="C27" s="70"/>
      <c r="D27" s="70"/>
      <c r="E27" s="70"/>
      <c r="F27" s="70"/>
      <c r="G27" s="71"/>
      <c r="H27" s="71"/>
      <c r="I27" s="71"/>
      <c r="J27" s="71"/>
      <c r="K27" s="71"/>
      <c r="L27" s="85" t="s">
        <v>34</v>
      </c>
      <c r="M27" s="86"/>
      <c r="N27" s="86"/>
      <c r="O27" s="86"/>
      <c r="P27" s="87"/>
      <c r="Q27" s="88">
        <f>'軽減8％用'!O219+'新10%用'!O219+不課税用!O219</f>
        <v>0</v>
      </c>
      <c r="R27" s="88"/>
      <c r="S27" s="88"/>
      <c r="T27" s="88"/>
      <c r="U27" s="88"/>
    </row>
    <row r="28" spans="1:21" ht="18.75" customHeight="1" thickBot="1" x14ac:dyDescent="0.3">
      <c r="A28" s="70"/>
      <c r="B28" s="70"/>
      <c r="C28" s="70"/>
      <c r="D28" s="70"/>
      <c r="E28" s="70"/>
      <c r="F28" s="70"/>
      <c r="G28" s="71"/>
      <c r="H28" s="71"/>
      <c r="I28" s="71"/>
      <c r="J28" s="71"/>
      <c r="K28" s="71"/>
      <c r="L28" s="72" t="s">
        <v>35</v>
      </c>
      <c r="M28" s="73"/>
      <c r="N28" s="73"/>
      <c r="O28" s="73"/>
      <c r="P28" s="74"/>
      <c r="Q28" s="75">
        <f>Q26-Q27</f>
        <v>0</v>
      </c>
      <c r="R28" s="76"/>
      <c r="S28" s="76"/>
      <c r="T28" s="76"/>
      <c r="U28" s="77"/>
    </row>
    <row r="29" spans="1:21" ht="7.5" customHeight="1" x14ac:dyDescent="0.4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x14ac:dyDescent="0.4">
      <c r="A30" s="69" t="s">
        <v>36</v>
      </c>
      <c r="B30" s="69"/>
      <c r="C30" s="69"/>
      <c r="D30" s="69"/>
      <c r="E30" s="69"/>
      <c r="F30" s="69"/>
      <c r="G30" s="69" t="s">
        <v>306</v>
      </c>
      <c r="H30" s="69"/>
      <c r="I30" s="69"/>
      <c r="J30" s="69"/>
      <c r="K30" s="69"/>
      <c r="L30" s="69" t="s">
        <v>29</v>
      </c>
      <c r="M30" s="69"/>
      <c r="N30" s="69"/>
      <c r="O30" s="69"/>
      <c r="P30" s="69"/>
      <c r="Q30" s="69" t="s">
        <v>30</v>
      </c>
      <c r="R30" s="69"/>
      <c r="S30" s="69"/>
      <c r="T30" s="69"/>
      <c r="U30" s="69"/>
    </row>
    <row r="31" spans="1:21" ht="18.75" customHeight="1" x14ac:dyDescent="0.25">
      <c r="A31" s="57" t="s">
        <v>37</v>
      </c>
      <c r="B31" s="57"/>
      <c r="C31" s="57"/>
      <c r="D31" s="57"/>
      <c r="E31" s="57"/>
      <c r="F31" s="57"/>
      <c r="G31" s="90">
        <f>不課税用!O221</f>
        <v>0</v>
      </c>
      <c r="H31" s="91"/>
      <c r="I31" s="91"/>
      <c r="J31" s="91"/>
      <c r="K31" s="91"/>
      <c r="L31" s="90">
        <f>'軽減8％用'!O221</f>
        <v>0</v>
      </c>
      <c r="M31" s="91"/>
      <c r="N31" s="91"/>
      <c r="O31" s="91"/>
      <c r="P31" s="92"/>
      <c r="Q31" s="93">
        <f>'新10%用'!O221</f>
        <v>0</v>
      </c>
      <c r="R31" s="93"/>
      <c r="S31" s="93"/>
      <c r="T31" s="93"/>
      <c r="U31" s="93"/>
    </row>
    <row r="32" spans="1:21" ht="18.75" customHeight="1" x14ac:dyDescent="0.25">
      <c r="A32" s="78" t="s">
        <v>38</v>
      </c>
      <c r="B32" s="78"/>
      <c r="C32" s="78"/>
      <c r="D32" s="78"/>
      <c r="E32" s="78"/>
      <c r="F32" s="78"/>
      <c r="G32" s="79" t="s">
        <v>307</v>
      </c>
      <c r="H32" s="80"/>
      <c r="I32" s="80"/>
      <c r="J32" s="80"/>
      <c r="K32" s="80"/>
      <c r="L32" s="79">
        <f>ROUNDDOWN(L31*8/108,0)</f>
        <v>0</v>
      </c>
      <c r="M32" s="80"/>
      <c r="N32" s="80"/>
      <c r="O32" s="80"/>
      <c r="P32" s="81"/>
      <c r="Q32" s="82">
        <f>ROUNDDOWN(Q31*10/110,0)</f>
        <v>0</v>
      </c>
      <c r="R32" s="82"/>
      <c r="S32" s="82"/>
      <c r="T32" s="82"/>
      <c r="U32" s="82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72" t="s">
        <v>39</v>
      </c>
      <c r="M34" s="73"/>
      <c r="N34" s="73"/>
      <c r="O34" s="73"/>
      <c r="P34" s="74"/>
      <c r="Q34" s="75">
        <f>L31+Q31</f>
        <v>0</v>
      </c>
      <c r="R34" s="76"/>
      <c r="S34" s="76"/>
      <c r="T34" s="76"/>
      <c r="U34" s="77"/>
    </row>
    <row r="35" spans="1:22" ht="7.5" customHeight="1" x14ac:dyDescent="0.4"/>
    <row r="36" spans="1:22" x14ac:dyDescent="0.4">
      <c r="A36" s="69" t="s">
        <v>40</v>
      </c>
      <c r="B36" s="69"/>
      <c r="C36" s="69"/>
      <c r="D36" s="69"/>
      <c r="E36" s="69"/>
      <c r="F36" s="69"/>
      <c r="G36" s="69" t="s">
        <v>306</v>
      </c>
      <c r="H36" s="69"/>
      <c r="I36" s="69"/>
      <c r="J36" s="69"/>
      <c r="K36" s="69"/>
      <c r="L36" s="69" t="s">
        <v>29</v>
      </c>
      <c r="M36" s="69"/>
      <c r="N36" s="69"/>
      <c r="O36" s="69"/>
      <c r="P36" s="69"/>
      <c r="Q36" s="69" t="s">
        <v>30</v>
      </c>
      <c r="R36" s="69"/>
      <c r="S36" s="69"/>
      <c r="T36" s="69"/>
      <c r="U36" s="69"/>
    </row>
    <row r="37" spans="1:22" ht="18.75" customHeight="1" x14ac:dyDescent="0.25">
      <c r="A37" s="78" t="s">
        <v>41</v>
      </c>
      <c r="B37" s="78"/>
      <c r="C37" s="78"/>
      <c r="D37" s="78"/>
      <c r="E37" s="78"/>
      <c r="F37" s="78"/>
      <c r="G37" s="94">
        <f>不課税用!R213</f>
        <v>0</v>
      </c>
      <c r="H37" s="94"/>
      <c r="I37" s="94"/>
      <c r="J37" s="94"/>
      <c r="K37" s="94"/>
      <c r="L37" s="94">
        <f>'軽減8％用'!R213</f>
        <v>0</v>
      </c>
      <c r="M37" s="94"/>
      <c r="N37" s="94"/>
      <c r="O37" s="94"/>
      <c r="P37" s="94"/>
      <c r="Q37" s="94">
        <f>'新10%用'!R213</f>
        <v>0</v>
      </c>
      <c r="R37" s="94"/>
      <c r="S37" s="94"/>
      <c r="T37" s="94"/>
      <c r="U37" s="94"/>
    </row>
    <row r="38" spans="1:22" ht="18.75" customHeight="1" thickBot="1" x14ac:dyDescent="0.3">
      <c r="A38" s="95" t="s">
        <v>42</v>
      </c>
      <c r="B38" s="95"/>
      <c r="C38" s="95"/>
      <c r="D38" s="95"/>
      <c r="E38" s="95"/>
      <c r="F38" s="95"/>
      <c r="G38" s="96">
        <f>不課税用!R214</f>
        <v>0</v>
      </c>
      <c r="H38" s="97"/>
      <c r="I38" s="97"/>
      <c r="J38" s="97"/>
      <c r="K38" s="97"/>
      <c r="L38" s="96">
        <f>'軽減8％用'!R214</f>
        <v>0</v>
      </c>
      <c r="M38" s="97"/>
      <c r="N38" s="97"/>
      <c r="O38" s="97"/>
      <c r="P38" s="98"/>
      <c r="Q38" s="99">
        <f>'新10%用'!R214</f>
        <v>0</v>
      </c>
      <c r="R38" s="99"/>
      <c r="S38" s="99"/>
      <c r="T38" s="99"/>
      <c r="U38" s="99"/>
    </row>
    <row r="39" spans="1:22" ht="18.75" customHeight="1" thickTop="1" x14ac:dyDescent="0.25">
      <c r="A39" s="100" t="s">
        <v>43</v>
      </c>
      <c r="B39" s="100"/>
      <c r="C39" s="100"/>
      <c r="D39" s="100"/>
      <c r="E39" s="100"/>
      <c r="F39" s="100"/>
      <c r="G39" s="101">
        <f>不課税用!O222</f>
        <v>0</v>
      </c>
      <c r="H39" s="102"/>
      <c r="I39" s="102"/>
      <c r="J39" s="102"/>
      <c r="K39" s="102"/>
      <c r="L39" s="101">
        <f>'軽減8％用'!O222</f>
        <v>0</v>
      </c>
      <c r="M39" s="102"/>
      <c r="N39" s="102"/>
      <c r="O39" s="102"/>
      <c r="P39" s="103"/>
      <c r="Q39" s="104">
        <f>'新10%用'!O222</f>
        <v>0</v>
      </c>
      <c r="R39" s="104"/>
      <c r="S39" s="104"/>
      <c r="T39" s="104"/>
      <c r="U39" s="104"/>
    </row>
    <row r="40" spans="1:22" ht="18.75" customHeight="1" thickBot="1" x14ac:dyDescent="0.3">
      <c r="A40" s="95" t="s">
        <v>299</v>
      </c>
      <c r="B40" s="95"/>
      <c r="C40" s="95"/>
      <c r="D40" s="95"/>
      <c r="E40" s="95"/>
      <c r="F40" s="95"/>
      <c r="G40" s="96" t="s">
        <v>307</v>
      </c>
      <c r="H40" s="97"/>
      <c r="I40" s="97"/>
      <c r="J40" s="97"/>
      <c r="K40" s="97"/>
      <c r="L40" s="105">
        <f>ROUNDDOWN(L39*8/108,0)</f>
        <v>0</v>
      </c>
      <c r="M40" s="106"/>
      <c r="N40" s="106"/>
      <c r="O40" s="106"/>
      <c r="P40" s="107"/>
      <c r="Q40" s="108">
        <f>ROUNDDOWN(Q39*10/110,0)</f>
        <v>0</v>
      </c>
      <c r="R40" s="108"/>
      <c r="S40" s="108"/>
      <c r="T40" s="108"/>
      <c r="U40" s="108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72" t="s">
        <v>44</v>
      </c>
      <c r="M42" s="73"/>
      <c r="N42" s="73"/>
      <c r="O42" s="73"/>
      <c r="P42" s="74"/>
      <c r="Q42" s="75">
        <f>SUM(G39:U39)</f>
        <v>0</v>
      </c>
      <c r="R42" s="76"/>
      <c r="S42" s="76"/>
      <c r="T42" s="76"/>
      <c r="U42" s="77"/>
    </row>
    <row r="43" spans="1:22" ht="18.75" customHeight="1" x14ac:dyDescent="0.4">
      <c r="A43" s="28" t="s">
        <v>308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  <mergeCell ref="A37:F37"/>
    <mergeCell ref="G37:K37"/>
    <mergeCell ref="L37:P37"/>
    <mergeCell ref="Q37:U37"/>
    <mergeCell ref="A38:F38"/>
    <mergeCell ref="G38:K38"/>
    <mergeCell ref="L38:P38"/>
    <mergeCell ref="Q38:U38"/>
    <mergeCell ref="L34:P34"/>
    <mergeCell ref="Q34:U34"/>
    <mergeCell ref="A36:F36"/>
    <mergeCell ref="G36:K36"/>
    <mergeCell ref="L36:P36"/>
    <mergeCell ref="Q36:U36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27" activePane="bottomRight" state="frozen"/>
      <selection activeCell="A135" sqref="A135:J135"/>
      <selection pane="topRight" activeCell="A135" sqref="A135:J135"/>
      <selection pane="bottomLeft" activeCell="A135" sqref="A135:J135"/>
      <selection pane="bottomRight" activeCell="A135" sqref="A135:J135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28">
        <f>'合計請求書（内税）'!P4</f>
        <v>45291</v>
      </c>
      <c r="T1" s="128"/>
      <c r="U1" s="128"/>
      <c r="V1" s="128"/>
      <c r="W1" s="128"/>
      <c r="X1" s="128"/>
      <c r="Y1" s="128"/>
      <c r="AB1" s="2" t="s">
        <v>8</v>
      </c>
      <c r="AC1" s="128">
        <f>'合計請求書（内税）'!P3</f>
        <v>45292</v>
      </c>
      <c r="AD1" s="128"/>
      <c r="AE1" s="128"/>
      <c r="AF1" s="128"/>
      <c r="AG1" s="128"/>
      <c r="AH1" s="128"/>
      <c r="AI1" s="128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2" t="str">
        <f>'合計請求書（内税）'!A5</f>
        <v>広域本部　仕入照合課</v>
      </c>
      <c r="B4" s="132"/>
      <c r="C4" s="132"/>
      <c r="D4" s="132"/>
      <c r="E4" s="132"/>
      <c r="F4" s="132"/>
      <c r="G4" s="132"/>
      <c r="H4" s="3"/>
      <c r="I4" s="129">
        <f>'合計請求書（内税）'!D1</f>
        <v>2023</v>
      </c>
      <c r="J4" s="129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47</v>
      </c>
      <c r="Q4" s="4" t="s">
        <v>48</v>
      </c>
      <c r="R4" s="4" t="s">
        <v>49</v>
      </c>
      <c r="S4" s="4" t="s">
        <v>50</v>
      </c>
      <c r="T4" s="131" t="s">
        <v>51</v>
      </c>
      <c r="U4" s="131"/>
      <c r="V4" s="131"/>
      <c r="W4" s="131"/>
      <c r="X4" s="5" t="s">
        <v>52</v>
      </c>
      <c r="Y4" s="6" t="s">
        <v>3</v>
      </c>
      <c r="Z4" s="6" t="s">
        <v>53</v>
      </c>
      <c r="AA4" s="6" t="s">
        <v>54</v>
      </c>
      <c r="AB4" s="3"/>
      <c r="AD4" s="133" t="s">
        <v>55</v>
      </c>
      <c r="AE4" s="134"/>
      <c r="AF4" s="134"/>
      <c r="AG4" s="134"/>
      <c r="AH4" s="134"/>
      <c r="AI4" s="135"/>
    </row>
    <row r="5" spans="1:37" ht="3.75" customHeight="1" x14ac:dyDescent="0.4"/>
    <row r="6" spans="1:37" ht="15" customHeight="1" x14ac:dyDescent="0.4">
      <c r="A6" s="109" t="s">
        <v>20</v>
      </c>
      <c r="B6" s="110"/>
      <c r="C6" s="110"/>
      <c r="D6" s="110"/>
      <c r="E6" s="110"/>
      <c r="F6" s="111"/>
      <c r="H6" s="7" t="s">
        <v>56</v>
      </c>
      <c r="I6" s="15" t="s">
        <v>11</v>
      </c>
      <c r="J6" s="130">
        <f>'合計請求書（内税）'!C7</f>
        <v>0</v>
      </c>
      <c r="K6" s="130"/>
      <c r="L6" s="130"/>
      <c r="M6" s="130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37">
        <f>'合計請求書（内税）'!C8</f>
        <v>0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8"/>
      <c r="X7" s="121">
        <f>'合計請求書（内税）'!C10</f>
        <v>0</v>
      </c>
      <c r="Y7" s="121"/>
      <c r="Z7" s="121"/>
      <c r="AA7" s="121"/>
      <c r="AB7" s="121"/>
      <c r="AD7" s="139"/>
      <c r="AE7" s="139"/>
      <c r="AF7" s="139"/>
      <c r="AG7" s="139"/>
      <c r="AH7" s="139"/>
      <c r="AI7" s="139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0">
        <f>'合計請求書（内税）'!C12</f>
        <v>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8"/>
      <c r="V8" s="141" t="s">
        <v>14</v>
      </c>
      <c r="W8" s="142"/>
      <c r="X8" s="121" t="s">
        <v>61</v>
      </c>
      <c r="Y8" s="121"/>
      <c r="Z8" s="121"/>
      <c r="AA8" s="121"/>
      <c r="AB8" s="121"/>
      <c r="AD8" s="139"/>
      <c r="AE8" s="139"/>
      <c r="AF8" s="139"/>
      <c r="AG8" s="139"/>
      <c r="AH8" s="139"/>
      <c r="AI8" s="139"/>
    </row>
    <row r="9" spans="1:37" ht="15" customHeight="1" x14ac:dyDescent="0.4">
      <c r="A9" s="145" t="s">
        <v>62</v>
      </c>
      <c r="B9" s="143"/>
      <c r="C9" s="143"/>
      <c r="D9" s="143"/>
      <c r="E9" s="193">
        <v>30</v>
      </c>
      <c r="F9" s="10" t="s">
        <v>23</v>
      </c>
      <c r="H9" s="11" t="s">
        <v>63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9"/>
      <c r="V9" s="143"/>
      <c r="W9" s="144"/>
      <c r="X9" s="121">
        <f>'合計請求書（内税）'!L10</f>
        <v>0</v>
      </c>
      <c r="Y9" s="121"/>
      <c r="Z9" s="121"/>
      <c r="AA9" s="121"/>
      <c r="AB9" s="121"/>
      <c r="AD9" s="139"/>
      <c r="AE9" s="139"/>
      <c r="AF9" s="139"/>
      <c r="AG9" s="139"/>
      <c r="AH9" s="139"/>
      <c r="AI9" s="139"/>
    </row>
    <row r="10" spans="1:37" ht="15" customHeight="1" x14ac:dyDescent="0.4">
      <c r="A10" s="21"/>
      <c r="B10" s="21"/>
      <c r="C10" s="21"/>
      <c r="D10" s="21"/>
      <c r="H10" s="109" t="s">
        <v>64</v>
      </c>
      <c r="I10" s="110"/>
      <c r="J10" s="110"/>
      <c r="K10" s="110"/>
      <c r="L10" s="110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12" t="s">
        <v>67</v>
      </c>
      <c r="L12" s="112"/>
      <c r="M12" s="112"/>
      <c r="N12" s="112" t="s">
        <v>68</v>
      </c>
      <c r="O12" s="112"/>
      <c r="P12" s="112"/>
      <c r="Q12" s="112"/>
      <c r="R12" s="112"/>
      <c r="S12" s="112"/>
      <c r="T12" s="109" t="s">
        <v>69</v>
      </c>
      <c r="U12" s="110"/>
      <c r="V12" s="111"/>
      <c r="W12" s="112" t="s">
        <v>70</v>
      </c>
      <c r="X12" s="112"/>
      <c r="Y12" s="112"/>
      <c r="Z12" s="112"/>
      <c r="AA12" s="112"/>
      <c r="AB12" s="112"/>
      <c r="AC12" s="112" t="s">
        <v>71</v>
      </c>
      <c r="AD12" s="112"/>
      <c r="AE12" s="112"/>
      <c r="AF12" s="112"/>
      <c r="AG12" s="112"/>
      <c r="AH12" s="112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36">
        <f>W13+N13</f>
        <v>0</v>
      </c>
      <c r="AD13" s="136"/>
      <c r="AE13" s="136"/>
      <c r="AF13" s="136"/>
      <c r="AG13" s="136"/>
      <c r="AH13" s="136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46">
        <v>1180</v>
      </c>
      <c r="B25" s="146"/>
      <c r="C25" s="125" t="s">
        <v>84</v>
      </c>
      <c r="D25" s="126"/>
      <c r="E25" s="126"/>
      <c r="F25" s="126"/>
      <c r="G25" s="126"/>
      <c r="H25" s="126"/>
      <c r="I25" s="126"/>
      <c r="J25" s="127"/>
      <c r="K25" s="147"/>
      <c r="L25" s="147"/>
      <c r="M25" s="147"/>
      <c r="N25" s="153"/>
      <c r="O25" s="153"/>
      <c r="P25" s="153"/>
      <c r="Q25" s="153"/>
      <c r="R25" s="153"/>
      <c r="S25" s="153"/>
      <c r="T25" s="147"/>
      <c r="U25" s="147"/>
      <c r="V25" s="147"/>
      <c r="W25" s="153"/>
      <c r="X25" s="153"/>
      <c r="Y25" s="153"/>
      <c r="Z25" s="153"/>
      <c r="AA25" s="153"/>
      <c r="AB25" s="153"/>
      <c r="AC25" s="118">
        <f t="shared" ref="AC25" si="1">W25+N25</f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46">
        <v>1181</v>
      </c>
      <c r="B26" s="146"/>
      <c r="C26" s="154" t="s">
        <v>85</v>
      </c>
      <c r="D26" s="155"/>
      <c r="E26" s="155"/>
      <c r="F26" s="155"/>
      <c r="G26" s="155"/>
      <c r="H26" s="155"/>
      <c r="I26" s="155"/>
      <c r="J26" s="156"/>
      <c r="K26" s="147"/>
      <c r="L26" s="147"/>
      <c r="M26" s="147"/>
      <c r="N26" s="153"/>
      <c r="O26" s="153"/>
      <c r="P26" s="153"/>
      <c r="Q26" s="153"/>
      <c r="R26" s="153"/>
      <c r="S26" s="153"/>
      <c r="T26" s="147"/>
      <c r="U26" s="147"/>
      <c r="V26" s="147"/>
      <c r="W26" s="153"/>
      <c r="X26" s="153"/>
      <c r="Y26" s="153"/>
      <c r="Z26" s="153"/>
      <c r="AA26" s="153"/>
      <c r="AB26" s="153"/>
      <c r="AC26" s="157">
        <f t="shared" si="0"/>
        <v>0</v>
      </c>
      <c r="AD26" s="158"/>
      <c r="AE26" s="158"/>
      <c r="AF26" s="158"/>
      <c r="AG26" s="158"/>
      <c r="AH26" s="159"/>
    </row>
    <row r="27" spans="1:34" ht="15" collapsed="1" thickBot="1" x14ac:dyDescent="0.45">
      <c r="A27" s="169" t="s">
        <v>86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0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3">
        <v>2101</v>
      </c>
      <c r="B28" s="163"/>
      <c r="C28" s="164" t="s">
        <v>87</v>
      </c>
      <c r="D28" s="165"/>
      <c r="E28" s="165"/>
      <c r="F28" s="165"/>
      <c r="G28" s="165"/>
      <c r="H28" s="165"/>
      <c r="I28" s="165"/>
      <c r="J28" s="166"/>
      <c r="K28" s="167"/>
      <c r="L28" s="167"/>
      <c r="M28" s="167"/>
      <c r="N28" s="168"/>
      <c r="O28" s="168"/>
      <c r="P28" s="168"/>
      <c r="Q28" s="168"/>
      <c r="R28" s="168"/>
      <c r="S28" s="168"/>
      <c r="T28" s="167"/>
      <c r="U28" s="167"/>
      <c r="V28" s="167"/>
      <c r="W28" s="168"/>
      <c r="X28" s="168"/>
      <c r="Y28" s="168"/>
      <c r="Z28" s="168"/>
      <c r="AA28" s="168"/>
      <c r="AB28" s="168"/>
      <c r="AC28" s="160">
        <f t="shared" si="0"/>
        <v>0</v>
      </c>
      <c r="AD28" s="161"/>
      <c r="AE28" s="161"/>
      <c r="AF28" s="161"/>
      <c r="AG28" s="161"/>
      <c r="AH28" s="162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46">
        <v>2116</v>
      </c>
      <c r="B43" s="146"/>
      <c r="C43" s="170" t="s">
        <v>102</v>
      </c>
      <c r="D43" s="171"/>
      <c r="E43" s="171"/>
      <c r="F43" s="171"/>
      <c r="G43" s="171"/>
      <c r="H43" s="171"/>
      <c r="I43" s="171"/>
      <c r="J43" s="172"/>
      <c r="K43" s="147"/>
      <c r="L43" s="147"/>
      <c r="M43" s="147"/>
      <c r="N43" s="153"/>
      <c r="O43" s="153"/>
      <c r="P43" s="153"/>
      <c r="Q43" s="153"/>
      <c r="R43" s="153"/>
      <c r="S43" s="153"/>
      <c r="T43" s="147"/>
      <c r="U43" s="147"/>
      <c r="V43" s="147"/>
      <c r="W43" s="153"/>
      <c r="X43" s="153"/>
      <c r="Y43" s="153"/>
      <c r="Z43" s="153"/>
      <c r="AA43" s="153"/>
      <c r="AB43" s="153"/>
      <c r="AC43" s="173">
        <f t="shared" si="0"/>
        <v>0</v>
      </c>
      <c r="AD43" s="174"/>
      <c r="AE43" s="174"/>
      <c r="AF43" s="174"/>
      <c r="AG43" s="174"/>
      <c r="AH43" s="175"/>
    </row>
    <row r="44" spans="1:34" ht="15" collapsed="1" thickBot="1" x14ac:dyDescent="0.45">
      <c r="A44" s="169" t="s">
        <v>103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0"/>
        <v>0</v>
      </c>
      <c r="AD44" s="151"/>
      <c r="AE44" s="151"/>
      <c r="AF44" s="151"/>
      <c r="AG44" s="151"/>
      <c r="AH44" s="152"/>
    </row>
    <row r="45" spans="1:34" outlineLevel="1" x14ac:dyDescent="0.4">
      <c r="A45" s="163">
        <v>3901</v>
      </c>
      <c r="B45" s="163"/>
      <c r="C45" s="164" t="s">
        <v>104</v>
      </c>
      <c r="D45" s="165"/>
      <c r="E45" s="165"/>
      <c r="F45" s="165"/>
      <c r="G45" s="165"/>
      <c r="H45" s="165"/>
      <c r="I45" s="165"/>
      <c r="J45" s="166"/>
      <c r="K45" s="167"/>
      <c r="L45" s="167"/>
      <c r="M45" s="167"/>
      <c r="N45" s="168"/>
      <c r="O45" s="168"/>
      <c r="P45" s="168"/>
      <c r="Q45" s="168"/>
      <c r="R45" s="168"/>
      <c r="S45" s="168"/>
      <c r="T45" s="167"/>
      <c r="U45" s="167"/>
      <c r="V45" s="167"/>
      <c r="W45" s="168"/>
      <c r="X45" s="168"/>
      <c r="Y45" s="168"/>
      <c r="Z45" s="168"/>
      <c r="AA45" s="168"/>
      <c r="AB45" s="168"/>
      <c r="AC45" s="160">
        <f t="shared" si="0"/>
        <v>0</v>
      </c>
      <c r="AD45" s="161"/>
      <c r="AE45" s="161"/>
      <c r="AF45" s="161"/>
      <c r="AG45" s="161"/>
      <c r="AH45" s="162"/>
    </row>
    <row r="46" spans="1:34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0" si="2">W79+N79</f>
        <v>0</v>
      </c>
      <c r="AD79" s="119"/>
      <c r="AE79" s="119"/>
      <c r="AF79" s="119"/>
      <c r="AG79" s="119"/>
      <c r="AH79" s="120"/>
    </row>
    <row r="80" spans="1:34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2"/>
        <v>0</v>
      </c>
      <c r="AD80" s="119"/>
      <c r="AE80" s="119"/>
      <c r="AF80" s="119"/>
      <c r="AG80" s="119"/>
      <c r="AH80" s="120"/>
    </row>
    <row r="81" spans="1:34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2"/>
        <v>0</v>
      </c>
      <c r="AD81" s="119"/>
      <c r="AE81" s="119"/>
      <c r="AF81" s="119"/>
      <c r="AG81" s="119"/>
      <c r="AH81" s="120"/>
    </row>
    <row r="82" spans="1:34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2"/>
        <v>0</v>
      </c>
      <c r="AD82" s="119"/>
      <c r="AE82" s="119"/>
      <c r="AF82" s="119"/>
      <c r="AG82" s="119"/>
      <c r="AH82" s="120"/>
    </row>
    <row r="83" spans="1:34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2"/>
        <v>0</v>
      </c>
      <c r="AD83" s="119"/>
      <c r="AE83" s="119"/>
      <c r="AF83" s="119"/>
      <c r="AG83" s="119"/>
      <c r="AH83" s="120"/>
    </row>
    <row r="84" spans="1:34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2"/>
        <v>0</v>
      </c>
      <c r="AD84" s="119"/>
      <c r="AE84" s="119"/>
      <c r="AF84" s="119"/>
      <c r="AG84" s="119"/>
      <c r="AH84" s="120"/>
    </row>
    <row r="85" spans="1:34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2"/>
        <v>0</v>
      </c>
      <c r="AD85" s="119"/>
      <c r="AE85" s="119"/>
      <c r="AF85" s="119"/>
      <c r="AG85" s="119"/>
      <c r="AH85" s="120"/>
    </row>
    <row r="86" spans="1:34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2"/>
        <v>0</v>
      </c>
      <c r="AD86" s="119"/>
      <c r="AE86" s="119"/>
      <c r="AF86" s="119"/>
      <c r="AG86" s="119"/>
      <c r="AH86" s="120"/>
    </row>
    <row r="87" spans="1:34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2"/>
        <v>0</v>
      </c>
      <c r="AD87" s="119"/>
      <c r="AE87" s="119"/>
      <c r="AF87" s="119"/>
      <c r="AG87" s="119"/>
      <c r="AH87" s="120"/>
    </row>
    <row r="88" spans="1:34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2"/>
        <v>0</v>
      </c>
      <c r="AD88" s="119"/>
      <c r="AE88" s="119"/>
      <c r="AF88" s="119"/>
      <c r="AG88" s="119"/>
      <c r="AH88" s="120"/>
    </row>
    <row r="89" spans="1:34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2"/>
        <v>0</v>
      </c>
      <c r="AD89" s="119"/>
      <c r="AE89" s="119"/>
      <c r="AF89" s="119"/>
      <c r="AG89" s="119"/>
      <c r="AH89" s="120"/>
    </row>
    <row r="90" spans="1:34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2"/>
        <v>0</v>
      </c>
      <c r="AD90" s="119"/>
      <c r="AE90" s="119"/>
      <c r="AF90" s="119"/>
      <c r="AG90" s="119"/>
      <c r="AH90" s="120"/>
    </row>
    <row r="91" spans="1:34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2"/>
        <v>0</v>
      </c>
      <c r="AD91" s="119"/>
      <c r="AE91" s="119"/>
      <c r="AF91" s="119"/>
      <c r="AG91" s="119"/>
      <c r="AH91" s="120"/>
    </row>
    <row r="92" spans="1:34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2"/>
        <v>0</v>
      </c>
      <c r="AD92" s="119"/>
      <c r="AE92" s="119"/>
      <c r="AF92" s="119"/>
      <c r="AG92" s="119"/>
      <c r="AH92" s="120"/>
    </row>
    <row r="93" spans="1:34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2"/>
        <v>0</v>
      </c>
      <c r="AD93" s="119"/>
      <c r="AE93" s="119"/>
      <c r="AF93" s="119"/>
      <c r="AG93" s="119"/>
      <c r="AH93" s="120"/>
    </row>
    <row r="94" spans="1:34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2"/>
        <v>0</v>
      </c>
      <c r="AD94" s="119"/>
      <c r="AE94" s="119"/>
      <c r="AF94" s="119"/>
      <c r="AG94" s="119"/>
      <c r="AH94" s="120"/>
    </row>
    <row r="95" spans="1:34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2"/>
        <v>0</v>
      </c>
      <c r="AD95" s="119"/>
      <c r="AE95" s="119"/>
      <c r="AF95" s="119"/>
      <c r="AG95" s="119"/>
      <c r="AH95" s="120"/>
    </row>
    <row r="96" spans="1:34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2"/>
        <v>0</v>
      </c>
      <c r="AD96" s="119"/>
      <c r="AE96" s="119"/>
      <c r="AF96" s="119"/>
      <c r="AG96" s="119"/>
      <c r="AH96" s="120"/>
    </row>
    <row r="97" spans="1:34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2"/>
        <v>0</v>
      </c>
      <c r="AD97" s="119"/>
      <c r="AE97" s="119"/>
      <c r="AF97" s="119"/>
      <c r="AG97" s="119"/>
      <c r="AH97" s="120"/>
    </row>
    <row r="98" spans="1:34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2"/>
        <v>0</v>
      </c>
      <c r="AD98" s="119"/>
      <c r="AE98" s="119"/>
      <c r="AF98" s="119"/>
      <c r="AG98" s="119"/>
      <c r="AH98" s="120"/>
    </row>
    <row r="99" spans="1:34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2"/>
        <v>0</v>
      </c>
      <c r="AD99" s="119"/>
      <c r="AE99" s="119"/>
      <c r="AF99" s="119"/>
      <c r="AG99" s="119"/>
      <c r="AH99" s="120"/>
    </row>
    <row r="100" spans="1:34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2"/>
        <v>0</v>
      </c>
      <c r="AD100" s="119"/>
      <c r="AE100" s="119"/>
      <c r="AF100" s="119"/>
      <c r="AG100" s="119"/>
      <c r="AH100" s="120"/>
    </row>
    <row r="101" spans="1:34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2"/>
        <v>0</v>
      </c>
      <c r="AD101" s="119"/>
      <c r="AE101" s="119"/>
      <c r="AF101" s="119"/>
      <c r="AG101" s="119"/>
      <c r="AH101" s="120"/>
    </row>
    <row r="102" spans="1:34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2"/>
        <v>0</v>
      </c>
      <c r="AD102" s="119"/>
      <c r="AE102" s="119"/>
      <c r="AF102" s="119"/>
      <c r="AG102" s="119"/>
      <c r="AH102" s="120"/>
    </row>
    <row r="103" spans="1:34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2"/>
        <v>0</v>
      </c>
      <c r="AD103" s="119"/>
      <c r="AE103" s="119"/>
      <c r="AF103" s="119"/>
      <c r="AG103" s="119"/>
      <c r="AH103" s="120"/>
    </row>
    <row r="104" spans="1:34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2"/>
        <v>0</v>
      </c>
      <c r="AD104" s="119"/>
      <c r="AE104" s="119"/>
      <c r="AF104" s="119"/>
      <c r="AG104" s="119"/>
      <c r="AH104" s="120"/>
    </row>
    <row r="105" spans="1:34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2"/>
        <v>0</v>
      </c>
      <c r="AD105" s="119"/>
      <c r="AE105" s="119"/>
      <c r="AF105" s="119"/>
      <c r="AG105" s="119"/>
      <c r="AH105" s="120"/>
    </row>
    <row r="106" spans="1:34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2"/>
        <v>0</v>
      </c>
      <c r="AD106" s="119"/>
      <c r="AE106" s="119"/>
      <c r="AF106" s="119"/>
      <c r="AG106" s="119"/>
      <c r="AH106" s="120"/>
    </row>
    <row r="107" spans="1:34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2"/>
        <v>0</v>
      </c>
      <c r="AD107" s="119"/>
      <c r="AE107" s="119"/>
      <c r="AF107" s="119"/>
      <c r="AG107" s="119"/>
      <c r="AH107" s="120"/>
    </row>
    <row r="108" spans="1:34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2"/>
        <v>0</v>
      </c>
      <c r="AD108" s="119"/>
      <c r="AE108" s="119"/>
      <c r="AF108" s="119"/>
      <c r="AG108" s="119"/>
      <c r="AH108" s="120"/>
    </row>
    <row r="109" spans="1:34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2"/>
        <v>0</v>
      </c>
      <c r="AD109" s="119"/>
      <c r="AE109" s="119"/>
      <c r="AF109" s="119"/>
      <c r="AG109" s="119"/>
      <c r="AH109" s="120"/>
    </row>
    <row r="110" spans="1:34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2"/>
        <v>0</v>
      </c>
      <c r="AD110" s="119"/>
      <c r="AE110" s="119"/>
      <c r="AF110" s="119"/>
      <c r="AG110" s="119"/>
      <c r="AH110" s="120"/>
    </row>
    <row r="111" spans="1:34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2"/>
        <v>0</v>
      </c>
      <c r="AD111" s="119"/>
      <c r="AE111" s="119"/>
      <c r="AF111" s="119"/>
      <c r="AG111" s="119"/>
      <c r="AH111" s="120"/>
    </row>
    <row r="112" spans="1:34" ht="15" outlineLevel="1" thickBot="1" x14ac:dyDescent="0.45">
      <c r="A112" s="146">
        <v>3989</v>
      </c>
      <c r="B112" s="146"/>
      <c r="C112" s="170" t="s">
        <v>171</v>
      </c>
      <c r="D112" s="171"/>
      <c r="E112" s="171"/>
      <c r="F112" s="171"/>
      <c r="G112" s="171"/>
      <c r="H112" s="171"/>
      <c r="I112" s="171"/>
      <c r="J112" s="172"/>
      <c r="K112" s="147"/>
      <c r="L112" s="147"/>
      <c r="M112" s="147"/>
      <c r="N112" s="153"/>
      <c r="O112" s="153"/>
      <c r="P112" s="153"/>
      <c r="Q112" s="153"/>
      <c r="R112" s="153"/>
      <c r="S112" s="153"/>
      <c r="T112" s="147"/>
      <c r="U112" s="147"/>
      <c r="V112" s="147"/>
      <c r="W112" s="153"/>
      <c r="X112" s="153"/>
      <c r="Y112" s="153"/>
      <c r="Z112" s="153"/>
      <c r="AA112" s="153"/>
      <c r="AB112" s="153"/>
      <c r="AC112" s="173">
        <f t="shared" si="2"/>
        <v>0</v>
      </c>
      <c r="AD112" s="174"/>
      <c r="AE112" s="174"/>
      <c r="AF112" s="174"/>
      <c r="AG112" s="174"/>
      <c r="AH112" s="175"/>
    </row>
    <row r="113" spans="1:34" ht="15" thickBot="1" x14ac:dyDescent="0.45">
      <c r="A113" s="169" t="s">
        <v>172</v>
      </c>
      <c r="B113" s="169"/>
      <c r="C113" s="169"/>
      <c r="D113" s="169"/>
      <c r="E113" s="169"/>
      <c r="F113" s="169"/>
      <c r="G113" s="169"/>
      <c r="H113" s="169"/>
      <c r="I113" s="169"/>
      <c r="J113" s="169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2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3">
        <v>5101</v>
      </c>
      <c r="B114" s="163"/>
      <c r="C114" s="164" t="s">
        <v>173</v>
      </c>
      <c r="D114" s="165"/>
      <c r="E114" s="165"/>
      <c r="F114" s="165"/>
      <c r="G114" s="165"/>
      <c r="H114" s="165"/>
      <c r="I114" s="165"/>
      <c r="J114" s="166"/>
      <c r="K114" s="167"/>
      <c r="L114" s="167"/>
      <c r="M114" s="167"/>
      <c r="N114" s="168"/>
      <c r="O114" s="168"/>
      <c r="P114" s="168"/>
      <c r="Q114" s="168"/>
      <c r="R114" s="168"/>
      <c r="S114" s="168"/>
      <c r="T114" s="167"/>
      <c r="U114" s="167"/>
      <c r="V114" s="167"/>
      <c r="W114" s="168"/>
      <c r="X114" s="168"/>
      <c r="Y114" s="168"/>
      <c r="Z114" s="168"/>
      <c r="AA114" s="168"/>
      <c r="AB114" s="168"/>
      <c r="AC114" s="160">
        <f t="shared" si="2"/>
        <v>0</v>
      </c>
      <c r="AD114" s="161"/>
      <c r="AE114" s="161"/>
      <c r="AF114" s="161"/>
      <c r="AG114" s="161"/>
      <c r="AH114" s="162"/>
    </row>
    <row r="115" spans="1:34" hidden="1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2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2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2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2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2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2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2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2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2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2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2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2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2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2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2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2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2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2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3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2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69" t="s">
        <v>193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2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3">
        <v>6099</v>
      </c>
      <c r="B136" s="163"/>
      <c r="C136" s="164" t="s">
        <v>194</v>
      </c>
      <c r="D136" s="165"/>
      <c r="E136" s="165"/>
      <c r="F136" s="165"/>
      <c r="G136" s="165"/>
      <c r="H136" s="165"/>
      <c r="I136" s="165"/>
      <c r="J136" s="166"/>
      <c r="K136" s="167"/>
      <c r="L136" s="167"/>
      <c r="M136" s="167"/>
      <c r="N136" s="168"/>
      <c r="O136" s="168"/>
      <c r="P136" s="168"/>
      <c r="Q136" s="168"/>
      <c r="R136" s="168"/>
      <c r="S136" s="168"/>
      <c r="T136" s="167"/>
      <c r="U136" s="167"/>
      <c r="V136" s="167"/>
      <c r="W136" s="168"/>
      <c r="X136" s="168"/>
      <c r="Y136" s="168"/>
      <c r="Z136" s="168"/>
      <c r="AA136" s="168"/>
      <c r="AB136" s="168"/>
      <c r="AC136" s="160">
        <f t="shared" si="2"/>
        <v>0</v>
      </c>
      <c r="AD136" s="161"/>
      <c r="AE136" s="161"/>
      <c r="AF136" s="161"/>
      <c r="AG136" s="161"/>
      <c r="AH136" s="162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2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2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2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2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ref="AC141:AC201" si="4">W141+N141</f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4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si="4"/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4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4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4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4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4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4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4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4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4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4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4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4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4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4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4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4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4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4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4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4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4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4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4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4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4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4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4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4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4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4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4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4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4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4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4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4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4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4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4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4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69" t="s">
        <v>242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4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4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4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4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4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4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4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4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4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4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4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4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4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4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4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4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4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4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ref="AC202:AC211" si="5">W202+N202</f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5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5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5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5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si="5"/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46">
        <v>9199</v>
      </c>
      <c r="B208" s="146"/>
      <c r="C208" s="170" t="s">
        <v>266</v>
      </c>
      <c r="D208" s="171"/>
      <c r="E208" s="171"/>
      <c r="F208" s="171"/>
      <c r="G208" s="171"/>
      <c r="H208" s="171"/>
      <c r="I208" s="171"/>
      <c r="J208" s="172"/>
      <c r="K208" s="147"/>
      <c r="L208" s="147"/>
      <c r="M208" s="147"/>
      <c r="N208" s="153"/>
      <c r="O208" s="153"/>
      <c r="P208" s="153"/>
      <c r="Q208" s="153"/>
      <c r="R208" s="153"/>
      <c r="S208" s="153"/>
      <c r="T208" s="147"/>
      <c r="U208" s="147"/>
      <c r="V208" s="147"/>
      <c r="W208" s="153"/>
      <c r="X208" s="153"/>
      <c r="Y208" s="153"/>
      <c r="Z208" s="153"/>
      <c r="AA208" s="153"/>
      <c r="AB208" s="153"/>
      <c r="AC208" s="173">
        <f t="shared" si="5"/>
        <v>0</v>
      </c>
      <c r="AD208" s="174"/>
      <c r="AE208" s="174"/>
      <c r="AF208" s="174"/>
      <c r="AG208" s="174"/>
      <c r="AH208" s="175"/>
    </row>
    <row r="209" spans="1:35" ht="15" collapsed="1" thickBot="1" x14ac:dyDescent="0.45">
      <c r="A209" s="169" t="s">
        <v>267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5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85">
        <v>3991</v>
      </c>
      <c r="B210" s="185"/>
      <c r="C210" s="186" t="s">
        <v>268</v>
      </c>
      <c r="D210" s="186"/>
      <c r="E210" s="186"/>
      <c r="F210" s="186"/>
      <c r="G210" s="186"/>
      <c r="H210" s="186"/>
      <c r="I210" s="186"/>
      <c r="J210" s="186"/>
      <c r="K210" s="187"/>
      <c r="L210" s="187"/>
      <c r="M210" s="187"/>
      <c r="N210" s="188"/>
      <c r="O210" s="188"/>
      <c r="P210" s="188"/>
      <c r="Q210" s="188"/>
      <c r="R210" s="188"/>
      <c r="S210" s="188"/>
      <c r="T210" s="187"/>
      <c r="U210" s="187"/>
      <c r="V210" s="187"/>
      <c r="W210" s="188"/>
      <c r="X210" s="188"/>
      <c r="Y210" s="188"/>
      <c r="Z210" s="188"/>
      <c r="AA210" s="188"/>
      <c r="AB210" s="188"/>
      <c r="AC210" s="150">
        <f t="shared" si="5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81" t="s">
        <v>269</v>
      </c>
      <c r="B211" s="181"/>
      <c r="C211" s="181"/>
      <c r="D211" s="181"/>
      <c r="E211" s="181"/>
      <c r="F211" s="181"/>
      <c r="G211" s="181"/>
      <c r="H211" s="181"/>
      <c r="I211" s="181"/>
      <c r="J211" s="181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82">
        <f t="shared" si="5"/>
        <v>0</v>
      </c>
      <c r="AD211" s="183"/>
      <c r="AE211" s="183"/>
      <c r="AF211" s="183"/>
      <c r="AG211" s="183"/>
      <c r="AH211" s="184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271</v>
      </c>
      <c r="R213" s="122">
        <f>AC211</f>
        <v>0</v>
      </c>
      <c r="S213" s="122"/>
      <c r="T213" s="122"/>
      <c r="U213" s="122"/>
      <c r="V213" s="122"/>
      <c r="W213" s="122"/>
      <c r="X213" s="122"/>
      <c r="Y213" s="122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273</v>
      </c>
      <c r="R214" s="123"/>
      <c r="S214" s="123"/>
      <c r="T214" s="123"/>
      <c r="U214" s="123"/>
      <c r="V214" s="123"/>
      <c r="W214" s="123"/>
      <c r="X214" s="123"/>
      <c r="Y214" s="123"/>
    </row>
    <row r="215" spans="1:35" ht="15" customHeight="1" x14ac:dyDescent="0.4">
      <c r="G215" s="2" t="s">
        <v>274</v>
      </c>
      <c r="P215" s="2"/>
      <c r="Q215" s="2" t="s">
        <v>275</v>
      </c>
      <c r="R215" s="124">
        <f>R213-R214</f>
        <v>0</v>
      </c>
      <c r="S215" s="124"/>
      <c r="T215" s="124"/>
      <c r="U215" s="124"/>
      <c r="V215" s="124"/>
      <c r="W215" s="124"/>
      <c r="X215" s="124"/>
      <c r="Y215" s="124"/>
      <c r="Z215" s="1" t="s">
        <v>19</v>
      </c>
      <c r="AC215" s="2" t="s">
        <v>289</v>
      </c>
      <c r="AD215" s="189">
        <f>ROUNDDOWN(R215*10/110,0)</f>
        <v>0</v>
      </c>
      <c r="AE215" s="189"/>
      <c r="AF215" s="189"/>
      <c r="AG215" s="189"/>
      <c r="AH215" s="189"/>
      <c r="AI215" s="24" t="s">
        <v>21</v>
      </c>
    </row>
    <row r="216" spans="1:35" ht="15" customHeight="1" x14ac:dyDescent="0.4"/>
    <row r="217" spans="1:35" ht="15" customHeight="1" x14ac:dyDescent="0.4">
      <c r="O217" s="176" t="s">
        <v>276</v>
      </c>
      <c r="P217" s="176"/>
      <c r="Q217" s="176"/>
      <c r="R217" s="176"/>
      <c r="S217" s="176"/>
      <c r="T217" s="176"/>
      <c r="U217" s="176"/>
    </row>
    <row r="218" spans="1:35" ht="15" customHeight="1" x14ac:dyDescent="0.4">
      <c r="G218" s="1" t="s">
        <v>277</v>
      </c>
      <c r="H218" s="1" t="s">
        <v>278</v>
      </c>
      <c r="O218" s="180"/>
      <c r="P218" s="180"/>
      <c r="Q218" s="180"/>
      <c r="R218" s="180"/>
      <c r="S218" s="180"/>
      <c r="T218" s="180"/>
      <c r="U218" s="180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23"/>
      <c r="P219" s="123"/>
      <c r="Q219" s="123"/>
      <c r="R219" s="123"/>
      <c r="S219" s="123"/>
      <c r="T219" s="123"/>
      <c r="U219" s="123"/>
    </row>
    <row r="220" spans="1:35" ht="15" customHeight="1" x14ac:dyDescent="0.4">
      <c r="G220" s="2" t="s">
        <v>281</v>
      </c>
      <c r="H220" s="1" t="s">
        <v>282</v>
      </c>
      <c r="O220" s="124">
        <f>O218-O219</f>
        <v>0</v>
      </c>
      <c r="P220" s="124"/>
      <c r="Q220" s="124"/>
      <c r="R220" s="124"/>
      <c r="S220" s="124"/>
      <c r="T220" s="124"/>
      <c r="U220" s="124"/>
    </row>
    <row r="221" spans="1:35" ht="15" customHeight="1" x14ac:dyDescent="0.4">
      <c r="G221" s="1" t="s">
        <v>283</v>
      </c>
      <c r="H221" s="1" t="s">
        <v>284</v>
      </c>
      <c r="O221" s="179"/>
      <c r="P221" s="179"/>
      <c r="Q221" s="179"/>
      <c r="R221" s="179"/>
      <c r="S221" s="179"/>
      <c r="T221" s="179"/>
      <c r="U221" s="179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7">
        <f>R215</f>
        <v>0</v>
      </c>
      <c r="P222" s="177"/>
      <c r="Q222" s="177"/>
      <c r="R222" s="177"/>
      <c r="S222" s="177"/>
      <c r="T222" s="177"/>
      <c r="U222" s="177"/>
    </row>
    <row r="223" spans="1:35" ht="30" customHeight="1" x14ac:dyDescent="0.4">
      <c r="G223" s="2" t="s">
        <v>287</v>
      </c>
      <c r="H223" s="13" t="s">
        <v>288</v>
      </c>
      <c r="O223" s="178">
        <f>O220+O221+O222</f>
        <v>0</v>
      </c>
      <c r="P223" s="178"/>
      <c r="Q223" s="178"/>
      <c r="R223" s="178"/>
      <c r="S223" s="178"/>
      <c r="T223" s="178"/>
      <c r="U223" s="178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A133:B133"/>
    <mergeCell ref="C133:J133"/>
    <mergeCell ref="K133:M133"/>
    <mergeCell ref="N133:S133"/>
    <mergeCell ref="T133:V133"/>
    <mergeCell ref="W133:AB133"/>
    <mergeCell ref="AC133:AH133"/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209:J209"/>
    <mergeCell ref="K209:M209"/>
    <mergeCell ref="N209:S209"/>
    <mergeCell ref="T209:V209"/>
    <mergeCell ref="W209:AB209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T16:V16"/>
    <mergeCell ref="W16:AB16"/>
    <mergeCell ref="AC14:AH14"/>
    <mergeCell ref="A15:B15"/>
    <mergeCell ref="C15:J15"/>
    <mergeCell ref="N22:S22"/>
    <mergeCell ref="T22:V22"/>
    <mergeCell ref="W22:AB22"/>
    <mergeCell ref="A25:B25"/>
    <mergeCell ref="C25:J25"/>
    <mergeCell ref="K25:M25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R213:Y213"/>
    <mergeCell ref="R214:Y214"/>
    <mergeCell ref="R215:Y215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A135" sqref="A135:J135"/>
      <selection pane="topRight" activeCell="A135" sqref="A135:J135"/>
      <selection pane="bottomLeft" activeCell="A135" sqref="A135:J135"/>
      <selection pane="bottomRight" activeCell="A135" sqref="A135:J135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28">
        <f>'合計請求書（内税）'!P4</f>
        <v>45291</v>
      </c>
      <c r="T1" s="128"/>
      <c r="U1" s="128"/>
      <c r="V1" s="128"/>
      <c r="W1" s="128"/>
      <c r="X1" s="128"/>
      <c r="Y1" s="128"/>
      <c r="AB1" s="2" t="s">
        <v>8</v>
      </c>
      <c r="AC1" s="128">
        <f>'合計請求書（内税）'!P3</f>
        <v>45292</v>
      </c>
      <c r="AD1" s="128"/>
      <c r="AE1" s="128"/>
      <c r="AF1" s="128"/>
      <c r="AG1" s="128"/>
      <c r="AH1" s="128"/>
      <c r="AI1" s="128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2" t="str">
        <f>'合計請求書（内税）'!A5</f>
        <v>広域本部　仕入照合課</v>
      </c>
      <c r="B4" s="132"/>
      <c r="C4" s="132"/>
      <c r="D4" s="132"/>
      <c r="E4" s="132"/>
      <c r="F4" s="132"/>
      <c r="G4" s="132"/>
      <c r="H4" s="3"/>
      <c r="I4" s="129">
        <f>'合計請求書（内税）'!D1</f>
        <v>2023</v>
      </c>
      <c r="J4" s="129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290</v>
      </c>
      <c r="Q4" s="25" t="s">
        <v>291</v>
      </c>
      <c r="R4" s="25" t="s">
        <v>49</v>
      </c>
      <c r="S4" s="25" t="s">
        <v>50</v>
      </c>
      <c r="T4" s="25" t="s">
        <v>19</v>
      </c>
      <c r="U4" s="25">
        <v>8</v>
      </c>
      <c r="V4" s="25" t="s">
        <v>292</v>
      </c>
      <c r="W4" s="25" t="s">
        <v>21</v>
      </c>
      <c r="X4" s="25" t="s">
        <v>52</v>
      </c>
      <c r="Y4" s="6" t="s">
        <v>3</v>
      </c>
      <c r="Z4" s="6" t="s">
        <v>53</v>
      </c>
      <c r="AA4" s="6" t="s">
        <v>54</v>
      </c>
      <c r="AB4" s="3"/>
      <c r="AD4" s="133" t="s">
        <v>55</v>
      </c>
      <c r="AE4" s="134"/>
      <c r="AF4" s="134"/>
      <c r="AG4" s="134"/>
      <c r="AH4" s="134"/>
      <c r="AI4" s="135"/>
    </row>
    <row r="5" spans="1:37" ht="3.75" customHeight="1" x14ac:dyDescent="0.4"/>
    <row r="6" spans="1:37" ht="15" customHeight="1" x14ac:dyDescent="0.4">
      <c r="A6" s="109" t="s">
        <v>20</v>
      </c>
      <c r="B6" s="110"/>
      <c r="C6" s="110"/>
      <c r="D6" s="110"/>
      <c r="E6" s="110"/>
      <c r="F6" s="111"/>
      <c r="H6" s="7" t="s">
        <v>56</v>
      </c>
      <c r="I6" s="15" t="s">
        <v>11</v>
      </c>
      <c r="J6" s="130">
        <f>'合計請求書（内税）'!C7</f>
        <v>0</v>
      </c>
      <c r="K6" s="130"/>
      <c r="L6" s="130"/>
      <c r="M6" s="130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37">
        <f>'合計請求書（内税）'!C8</f>
        <v>0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8"/>
      <c r="X7" s="121">
        <f>'合計請求書（内税）'!C10</f>
        <v>0</v>
      </c>
      <c r="Y7" s="121"/>
      <c r="Z7" s="121"/>
      <c r="AA7" s="121"/>
      <c r="AB7" s="121"/>
      <c r="AD7" s="139"/>
      <c r="AE7" s="139"/>
      <c r="AF7" s="139"/>
      <c r="AG7" s="139"/>
      <c r="AH7" s="139"/>
      <c r="AI7" s="139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0">
        <f>'合計請求書（内税）'!C12</f>
        <v>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8"/>
      <c r="V8" s="141" t="s">
        <v>14</v>
      </c>
      <c r="W8" s="142"/>
      <c r="X8" s="121" t="s">
        <v>61</v>
      </c>
      <c r="Y8" s="121"/>
      <c r="Z8" s="121"/>
      <c r="AA8" s="121"/>
      <c r="AB8" s="121"/>
      <c r="AD8" s="139"/>
      <c r="AE8" s="139"/>
      <c r="AF8" s="139"/>
      <c r="AG8" s="139"/>
      <c r="AH8" s="139"/>
      <c r="AI8" s="139"/>
    </row>
    <row r="9" spans="1:37" ht="15" customHeight="1" x14ac:dyDescent="0.4">
      <c r="A9" s="145" t="s">
        <v>62</v>
      </c>
      <c r="B9" s="143"/>
      <c r="C9" s="143"/>
      <c r="D9" s="143"/>
      <c r="E9" s="193">
        <f>'新10%用'!E9</f>
        <v>30</v>
      </c>
      <c r="F9" s="10" t="s">
        <v>23</v>
      </c>
      <c r="H9" s="11" t="s">
        <v>63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9"/>
      <c r="V9" s="143"/>
      <c r="W9" s="144"/>
      <c r="X9" s="121">
        <f>'合計請求書（内税）'!L10</f>
        <v>0</v>
      </c>
      <c r="Y9" s="121"/>
      <c r="Z9" s="121"/>
      <c r="AA9" s="121"/>
      <c r="AB9" s="121"/>
      <c r="AD9" s="139"/>
      <c r="AE9" s="139"/>
      <c r="AF9" s="139"/>
      <c r="AG9" s="139"/>
      <c r="AH9" s="139"/>
      <c r="AI9" s="139"/>
    </row>
    <row r="10" spans="1:37" ht="15" customHeight="1" x14ac:dyDescent="0.4">
      <c r="A10" s="21"/>
      <c r="B10" s="21"/>
      <c r="C10" s="21"/>
      <c r="D10" s="21"/>
      <c r="H10" s="109" t="s">
        <v>64</v>
      </c>
      <c r="I10" s="110"/>
      <c r="J10" s="110"/>
      <c r="K10" s="110"/>
      <c r="L10" s="110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12" t="s">
        <v>67</v>
      </c>
      <c r="L12" s="112"/>
      <c r="M12" s="112"/>
      <c r="N12" s="112" t="s">
        <v>68</v>
      </c>
      <c r="O12" s="112"/>
      <c r="P12" s="112"/>
      <c r="Q12" s="112"/>
      <c r="R12" s="112"/>
      <c r="S12" s="112"/>
      <c r="T12" s="109" t="s">
        <v>69</v>
      </c>
      <c r="U12" s="110"/>
      <c r="V12" s="111"/>
      <c r="W12" s="112" t="s">
        <v>70</v>
      </c>
      <c r="X12" s="112"/>
      <c r="Y12" s="112"/>
      <c r="Z12" s="112"/>
      <c r="AA12" s="112"/>
      <c r="AB12" s="112"/>
      <c r="AC12" s="112" t="s">
        <v>71</v>
      </c>
      <c r="AD12" s="112"/>
      <c r="AE12" s="112"/>
      <c r="AF12" s="112"/>
      <c r="AG12" s="112"/>
      <c r="AH12" s="112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36">
        <f>W13+N13</f>
        <v>0</v>
      </c>
      <c r="AD13" s="136"/>
      <c r="AE13" s="136"/>
      <c r="AF13" s="136"/>
      <c r="AG13" s="136"/>
      <c r="AH13" s="136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46">
        <v>1180</v>
      </c>
      <c r="B25" s="146"/>
      <c r="C25" s="125" t="s">
        <v>84</v>
      </c>
      <c r="D25" s="126"/>
      <c r="E25" s="126"/>
      <c r="F25" s="126"/>
      <c r="G25" s="126"/>
      <c r="H25" s="126"/>
      <c r="I25" s="126"/>
      <c r="J25" s="127"/>
      <c r="K25" s="147"/>
      <c r="L25" s="147"/>
      <c r="M25" s="147"/>
      <c r="N25" s="153"/>
      <c r="O25" s="153"/>
      <c r="P25" s="153"/>
      <c r="Q25" s="153"/>
      <c r="R25" s="153"/>
      <c r="S25" s="153"/>
      <c r="T25" s="147"/>
      <c r="U25" s="147"/>
      <c r="V25" s="147"/>
      <c r="W25" s="153"/>
      <c r="X25" s="153"/>
      <c r="Y25" s="153"/>
      <c r="Z25" s="153"/>
      <c r="AA25" s="153"/>
      <c r="AB25" s="153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46">
        <v>1181</v>
      </c>
      <c r="B26" s="146"/>
      <c r="C26" s="154" t="s">
        <v>85</v>
      </c>
      <c r="D26" s="155"/>
      <c r="E26" s="155"/>
      <c r="F26" s="155"/>
      <c r="G26" s="155"/>
      <c r="H26" s="155"/>
      <c r="I26" s="155"/>
      <c r="J26" s="156"/>
      <c r="K26" s="147"/>
      <c r="L26" s="147"/>
      <c r="M26" s="147"/>
      <c r="N26" s="153"/>
      <c r="O26" s="153"/>
      <c r="P26" s="153"/>
      <c r="Q26" s="153"/>
      <c r="R26" s="153"/>
      <c r="S26" s="153"/>
      <c r="T26" s="147"/>
      <c r="U26" s="147"/>
      <c r="V26" s="147"/>
      <c r="W26" s="153"/>
      <c r="X26" s="153"/>
      <c r="Y26" s="153"/>
      <c r="Z26" s="153"/>
      <c r="AA26" s="153"/>
      <c r="AB26" s="153"/>
      <c r="AC26" s="157">
        <f t="shared" si="0"/>
        <v>0</v>
      </c>
      <c r="AD26" s="158"/>
      <c r="AE26" s="158"/>
      <c r="AF26" s="158"/>
      <c r="AG26" s="158"/>
      <c r="AH26" s="159"/>
    </row>
    <row r="27" spans="1:34" ht="15" collapsed="1" thickBot="1" x14ac:dyDescent="0.45">
      <c r="A27" s="169" t="s">
        <v>86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0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3">
        <v>2101</v>
      </c>
      <c r="B28" s="163"/>
      <c r="C28" s="164" t="s">
        <v>87</v>
      </c>
      <c r="D28" s="165"/>
      <c r="E28" s="165"/>
      <c r="F28" s="165"/>
      <c r="G28" s="165"/>
      <c r="H28" s="165"/>
      <c r="I28" s="165"/>
      <c r="J28" s="166"/>
      <c r="K28" s="167"/>
      <c r="L28" s="167"/>
      <c r="M28" s="167"/>
      <c r="N28" s="168"/>
      <c r="O28" s="168"/>
      <c r="P28" s="168"/>
      <c r="Q28" s="168"/>
      <c r="R28" s="168"/>
      <c r="S28" s="168"/>
      <c r="T28" s="167"/>
      <c r="U28" s="167"/>
      <c r="V28" s="167"/>
      <c r="W28" s="168"/>
      <c r="X28" s="168"/>
      <c r="Y28" s="168"/>
      <c r="Z28" s="168"/>
      <c r="AA28" s="168"/>
      <c r="AB28" s="168"/>
      <c r="AC28" s="160">
        <f t="shared" si="0"/>
        <v>0</v>
      </c>
      <c r="AD28" s="161"/>
      <c r="AE28" s="161"/>
      <c r="AF28" s="161"/>
      <c r="AG28" s="161"/>
      <c r="AH28" s="162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46">
        <v>2116</v>
      </c>
      <c r="B43" s="146"/>
      <c r="C43" s="170" t="s">
        <v>102</v>
      </c>
      <c r="D43" s="171"/>
      <c r="E43" s="171"/>
      <c r="F43" s="171"/>
      <c r="G43" s="171"/>
      <c r="H43" s="171"/>
      <c r="I43" s="171"/>
      <c r="J43" s="172"/>
      <c r="K43" s="147"/>
      <c r="L43" s="147"/>
      <c r="M43" s="147"/>
      <c r="N43" s="153"/>
      <c r="O43" s="153"/>
      <c r="P43" s="153"/>
      <c r="Q43" s="153"/>
      <c r="R43" s="153"/>
      <c r="S43" s="153"/>
      <c r="T43" s="147"/>
      <c r="U43" s="147"/>
      <c r="V43" s="147"/>
      <c r="W43" s="153"/>
      <c r="X43" s="153"/>
      <c r="Y43" s="153"/>
      <c r="Z43" s="153"/>
      <c r="AA43" s="153"/>
      <c r="AB43" s="153"/>
      <c r="AC43" s="173">
        <f t="shared" si="0"/>
        <v>0</v>
      </c>
      <c r="AD43" s="174"/>
      <c r="AE43" s="174"/>
      <c r="AF43" s="174"/>
      <c r="AG43" s="174"/>
      <c r="AH43" s="175"/>
    </row>
    <row r="44" spans="1:34" ht="15" collapsed="1" thickBot="1" x14ac:dyDescent="0.45">
      <c r="A44" s="169" t="s">
        <v>103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0"/>
        <v>0</v>
      </c>
      <c r="AD44" s="151"/>
      <c r="AE44" s="151"/>
      <c r="AF44" s="151"/>
      <c r="AG44" s="151"/>
      <c r="AH44" s="152"/>
    </row>
    <row r="45" spans="1:34" outlineLevel="1" x14ac:dyDescent="0.4">
      <c r="A45" s="163">
        <v>3901</v>
      </c>
      <c r="B45" s="163"/>
      <c r="C45" s="164" t="s">
        <v>104</v>
      </c>
      <c r="D45" s="165"/>
      <c r="E45" s="165"/>
      <c r="F45" s="165"/>
      <c r="G45" s="165"/>
      <c r="H45" s="165"/>
      <c r="I45" s="165"/>
      <c r="J45" s="166"/>
      <c r="K45" s="167"/>
      <c r="L45" s="167"/>
      <c r="M45" s="167"/>
      <c r="N45" s="168"/>
      <c r="O45" s="168"/>
      <c r="P45" s="168"/>
      <c r="Q45" s="168"/>
      <c r="R45" s="168"/>
      <c r="S45" s="168"/>
      <c r="T45" s="167"/>
      <c r="U45" s="167"/>
      <c r="V45" s="167"/>
      <c r="W45" s="168"/>
      <c r="X45" s="168"/>
      <c r="Y45" s="168"/>
      <c r="Z45" s="168"/>
      <c r="AA45" s="168"/>
      <c r="AB45" s="168"/>
      <c r="AC45" s="160">
        <f t="shared" si="0"/>
        <v>0</v>
      </c>
      <c r="AD45" s="161"/>
      <c r="AE45" s="161"/>
      <c r="AF45" s="161"/>
      <c r="AG45" s="161"/>
      <c r="AH45" s="162"/>
    </row>
    <row r="46" spans="1:34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outlineLevel="1" thickBot="1" x14ac:dyDescent="0.45">
      <c r="A112" s="146">
        <v>3989</v>
      </c>
      <c r="B112" s="146"/>
      <c r="C112" s="170" t="s">
        <v>171</v>
      </c>
      <c r="D112" s="171"/>
      <c r="E112" s="171"/>
      <c r="F112" s="171"/>
      <c r="G112" s="171"/>
      <c r="H112" s="171"/>
      <c r="I112" s="171"/>
      <c r="J112" s="172"/>
      <c r="K112" s="147"/>
      <c r="L112" s="147"/>
      <c r="M112" s="147"/>
      <c r="N112" s="153"/>
      <c r="O112" s="153"/>
      <c r="P112" s="153"/>
      <c r="Q112" s="153"/>
      <c r="R112" s="153"/>
      <c r="S112" s="153"/>
      <c r="T112" s="147"/>
      <c r="U112" s="147"/>
      <c r="V112" s="147"/>
      <c r="W112" s="153"/>
      <c r="X112" s="153"/>
      <c r="Y112" s="153"/>
      <c r="Z112" s="153"/>
      <c r="AA112" s="153"/>
      <c r="AB112" s="153"/>
      <c r="AC112" s="173">
        <f t="shared" si="1"/>
        <v>0</v>
      </c>
      <c r="AD112" s="174"/>
      <c r="AE112" s="174"/>
      <c r="AF112" s="174"/>
      <c r="AG112" s="174"/>
      <c r="AH112" s="175"/>
    </row>
    <row r="113" spans="1:34" ht="15" thickBot="1" x14ac:dyDescent="0.45">
      <c r="A113" s="169" t="s">
        <v>172</v>
      </c>
      <c r="B113" s="169"/>
      <c r="C113" s="169"/>
      <c r="D113" s="169"/>
      <c r="E113" s="169"/>
      <c r="F113" s="169"/>
      <c r="G113" s="169"/>
      <c r="H113" s="169"/>
      <c r="I113" s="169"/>
      <c r="J113" s="169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1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3">
        <v>5101</v>
      </c>
      <c r="B114" s="163"/>
      <c r="C114" s="164" t="s">
        <v>173</v>
      </c>
      <c r="D114" s="165"/>
      <c r="E114" s="165"/>
      <c r="F114" s="165"/>
      <c r="G114" s="165"/>
      <c r="H114" s="165"/>
      <c r="I114" s="165"/>
      <c r="J114" s="166"/>
      <c r="K114" s="167"/>
      <c r="L114" s="167"/>
      <c r="M114" s="167"/>
      <c r="N114" s="168"/>
      <c r="O114" s="168"/>
      <c r="P114" s="168"/>
      <c r="Q114" s="168"/>
      <c r="R114" s="168"/>
      <c r="S114" s="168"/>
      <c r="T114" s="167"/>
      <c r="U114" s="167"/>
      <c r="V114" s="167"/>
      <c r="W114" s="168"/>
      <c r="X114" s="168"/>
      <c r="Y114" s="168"/>
      <c r="Z114" s="168"/>
      <c r="AA114" s="168"/>
      <c r="AB114" s="168"/>
      <c r="AC114" s="160">
        <f t="shared" si="1"/>
        <v>0</v>
      </c>
      <c r="AD114" s="161"/>
      <c r="AE114" s="161"/>
      <c r="AF114" s="161"/>
      <c r="AG114" s="161"/>
      <c r="AH114" s="162"/>
    </row>
    <row r="115" spans="1:34" hidden="1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69" t="s">
        <v>193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1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3">
        <v>6099</v>
      </c>
      <c r="B136" s="163"/>
      <c r="C136" s="164" t="s">
        <v>194</v>
      </c>
      <c r="D136" s="165"/>
      <c r="E136" s="165"/>
      <c r="F136" s="165"/>
      <c r="G136" s="165"/>
      <c r="H136" s="165"/>
      <c r="I136" s="165"/>
      <c r="J136" s="166"/>
      <c r="K136" s="167"/>
      <c r="L136" s="167"/>
      <c r="M136" s="167"/>
      <c r="N136" s="168"/>
      <c r="O136" s="168"/>
      <c r="P136" s="168"/>
      <c r="Q136" s="168"/>
      <c r="R136" s="168"/>
      <c r="S136" s="168"/>
      <c r="T136" s="167"/>
      <c r="U136" s="167"/>
      <c r="V136" s="167"/>
      <c r="W136" s="168"/>
      <c r="X136" s="168"/>
      <c r="Y136" s="168"/>
      <c r="Z136" s="168"/>
      <c r="AA136" s="168"/>
      <c r="AB136" s="168"/>
      <c r="AC136" s="160">
        <f t="shared" si="1"/>
        <v>0</v>
      </c>
      <c r="AD136" s="161"/>
      <c r="AE136" s="161"/>
      <c r="AF136" s="161"/>
      <c r="AG136" s="161"/>
      <c r="AH136" s="162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69" t="s">
        <v>242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3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46">
        <v>9199</v>
      </c>
      <c r="B208" s="146"/>
      <c r="C208" s="170" t="s">
        <v>266</v>
      </c>
      <c r="D208" s="171"/>
      <c r="E208" s="171"/>
      <c r="F208" s="171"/>
      <c r="G208" s="171"/>
      <c r="H208" s="171"/>
      <c r="I208" s="171"/>
      <c r="J208" s="172"/>
      <c r="K208" s="147"/>
      <c r="L208" s="147"/>
      <c r="M208" s="147"/>
      <c r="N208" s="153"/>
      <c r="O208" s="153"/>
      <c r="P208" s="153"/>
      <c r="Q208" s="153"/>
      <c r="R208" s="153"/>
      <c r="S208" s="153"/>
      <c r="T208" s="147"/>
      <c r="U208" s="147"/>
      <c r="V208" s="147"/>
      <c r="W208" s="153"/>
      <c r="X208" s="153"/>
      <c r="Y208" s="153"/>
      <c r="Z208" s="153"/>
      <c r="AA208" s="153"/>
      <c r="AB208" s="153"/>
      <c r="AC208" s="173">
        <f t="shared" si="4"/>
        <v>0</v>
      </c>
      <c r="AD208" s="174"/>
      <c r="AE208" s="174"/>
      <c r="AF208" s="174"/>
      <c r="AG208" s="174"/>
      <c r="AH208" s="175"/>
    </row>
    <row r="209" spans="1:35" ht="15" collapsed="1" thickBot="1" x14ac:dyDescent="0.45">
      <c r="A209" s="169" t="s">
        <v>267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4"/>
        <v>0</v>
      </c>
      <c r="AD209" s="151"/>
      <c r="AE209" s="151"/>
      <c r="AF209" s="151"/>
      <c r="AG209" s="151"/>
      <c r="AH209" s="152"/>
    </row>
    <row r="210" spans="1:35" ht="15" thickBot="1" x14ac:dyDescent="0.45">
      <c r="A210" s="185">
        <v>3991</v>
      </c>
      <c r="B210" s="185"/>
      <c r="C210" s="186" t="s">
        <v>268</v>
      </c>
      <c r="D210" s="186"/>
      <c r="E210" s="186"/>
      <c r="F210" s="186"/>
      <c r="G210" s="186"/>
      <c r="H210" s="186"/>
      <c r="I210" s="186"/>
      <c r="J210" s="186"/>
      <c r="K210" s="187"/>
      <c r="L210" s="187"/>
      <c r="M210" s="187"/>
      <c r="N210" s="188"/>
      <c r="O210" s="188"/>
      <c r="P210" s="188"/>
      <c r="Q210" s="188"/>
      <c r="R210" s="188"/>
      <c r="S210" s="188"/>
      <c r="T210" s="187"/>
      <c r="U210" s="187"/>
      <c r="V210" s="187"/>
      <c r="W210" s="188"/>
      <c r="X210" s="188"/>
      <c r="Y210" s="188"/>
      <c r="Z210" s="188"/>
      <c r="AA210" s="188"/>
      <c r="AB210" s="188"/>
      <c r="AC210" s="150">
        <f t="shared" si="4"/>
        <v>0</v>
      </c>
      <c r="AD210" s="151"/>
      <c r="AE210" s="151"/>
      <c r="AF210" s="151"/>
      <c r="AG210" s="151"/>
      <c r="AH210" s="152"/>
    </row>
    <row r="211" spans="1:35" ht="15" thickBot="1" x14ac:dyDescent="0.45">
      <c r="A211" s="181" t="s">
        <v>269</v>
      </c>
      <c r="B211" s="181"/>
      <c r="C211" s="181"/>
      <c r="D211" s="181"/>
      <c r="E211" s="181"/>
      <c r="F211" s="181"/>
      <c r="G211" s="181"/>
      <c r="H211" s="181"/>
      <c r="I211" s="181"/>
      <c r="J211" s="181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82">
        <f t="shared" si="4"/>
        <v>0</v>
      </c>
      <c r="AD211" s="183"/>
      <c r="AE211" s="183"/>
      <c r="AF211" s="183"/>
      <c r="AG211" s="183"/>
      <c r="AH211" s="184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293</v>
      </c>
      <c r="R213" s="122">
        <f>AC211</f>
        <v>0</v>
      </c>
      <c r="S213" s="122"/>
      <c r="T213" s="122"/>
      <c r="U213" s="122"/>
      <c r="V213" s="122"/>
      <c r="W213" s="122"/>
      <c r="X213" s="122"/>
      <c r="Y213" s="122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294</v>
      </c>
      <c r="R214" s="123"/>
      <c r="S214" s="123"/>
      <c r="T214" s="123"/>
      <c r="U214" s="123"/>
      <c r="V214" s="123"/>
      <c r="W214" s="123"/>
      <c r="X214" s="123"/>
      <c r="Y214" s="123"/>
    </row>
    <row r="215" spans="1:35" ht="15" customHeight="1" x14ac:dyDescent="0.4">
      <c r="G215" s="2" t="s">
        <v>274</v>
      </c>
      <c r="P215" s="2"/>
      <c r="Q215" s="2" t="s">
        <v>295</v>
      </c>
      <c r="R215" s="124">
        <f>R213-R214</f>
        <v>0</v>
      </c>
      <c r="S215" s="124"/>
      <c r="T215" s="124"/>
      <c r="U215" s="124"/>
      <c r="V215" s="124"/>
      <c r="W215" s="124"/>
      <c r="X215" s="124"/>
      <c r="Y215" s="124"/>
      <c r="Z215" s="1" t="s">
        <v>19</v>
      </c>
      <c r="AC215" s="2" t="s">
        <v>289</v>
      </c>
      <c r="AD215" s="190">
        <f>ROUNDDOWN(R215*8/108,0)</f>
        <v>0</v>
      </c>
      <c r="AE215" s="190"/>
      <c r="AF215" s="190"/>
      <c r="AG215" s="190"/>
      <c r="AH215" s="190"/>
      <c r="AI215" s="24" t="s">
        <v>21</v>
      </c>
    </row>
    <row r="216" spans="1:35" ht="15" customHeight="1" x14ac:dyDescent="0.4"/>
    <row r="217" spans="1:35" ht="15" customHeight="1" x14ac:dyDescent="0.4">
      <c r="O217" s="176" t="s">
        <v>296</v>
      </c>
      <c r="P217" s="176"/>
      <c r="Q217" s="176"/>
      <c r="R217" s="176"/>
      <c r="S217" s="176"/>
      <c r="T217" s="176"/>
      <c r="U217" s="176"/>
    </row>
    <row r="218" spans="1:35" ht="15" customHeight="1" x14ac:dyDescent="0.4">
      <c r="G218" s="1" t="s">
        <v>277</v>
      </c>
      <c r="H218" s="1" t="s">
        <v>278</v>
      </c>
      <c r="O218" s="180"/>
      <c r="P218" s="180"/>
      <c r="Q218" s="180"/>
      <c r="R218" s="180"/>
      <c r="S218" s="180"/>
      <c r="T218" s="180"/>
      <c r="U218" s="180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23"/>
      <c r="P219" s="123"/>
      <c r="Q219" s="123"/>
      <c r="R219" s="123"/>
      <c r="S219" s="123"/>
      <c r="T219" s="123"/>
      <c r="U219" s="123"/>
    </row>
    <row r="220" spans="1:35" ht="15" customHeight="1" x14ac:dyDescent="0.4">
      <c r="G220" s="2" t="s">
        <v>281</v>
      </c>
      <c r="H220" s="1" t="s">
        <v>282</v>
      </c>
      <c r="O220" s="124">
        <f>O218-O219</f>
        <v>0</v>
      </c>
      <c r="P220" s="124"/>
      <c r="Q220" s="124"/>
      <c r="R220" s="124"/>
      <c r="S220" s="124"/>
      <c r="T220" s="124"/>
      <c r="U220" s="124"/>
    </row>
    <row r="221" spans="1:35" ht="15" customHeight="1" x14ac:dyDescent="0.4">
      <c r="G221" s="1" t="s">
        <v>283</v>
      </c>
      <c r="H221" s="1" t="s">
        <v>284</v>
      </c>
      <c r="O221" s="179"/>
      <c r="P221" s="179"/>
      <c r="Q221" s="179"/>
      <c r="R221" s="179"/>
      <c r="S221" s="179"/>
      <c r="T221" s="179"/>
      <c r="U221" s="179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7">
        <f>R215</f>
        <v>0</v>
      </c>
      <c r="P222" s="177"/>
      <c r="Q222" s="177"/>
      <c r="R222" s="177"/>
      <c r="S222" s="177"/>
      <c r="T222" s="177"/>
      <c r="U222" s="177"/>
    </row>
    <row r="223" spans="1:35" ht="30" customHeight="1" x14ac:dyDescent="0.4">
      <c r="G223" s="2" t="s">
        <v>287</v>
      </c>
      <c r="H223" s="13" t="s">
        <v>288</v>
      </c>
      <c r="O223" s="178">
        <f>O220+O221+O222</f>
        <v>0</v>
      </c>
      <c r="P223" s="178"/>
      <c r="Q223" s="178"/>
      <c r="R223" s="178"/>
      <c r="S223" s="178"/>
      <c r="T223" s="178"/>
      <c r="U223" s="178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A135" sqref="A135:J135"/>
      <selection pane="topRight" activeCell="A135" sqref="A135:J135"/>
      <selection pane="bottomLeft" activeCell="A135" sqref="A135:J135"/>
      <selection pane="bottomRight" activeCell="A135" sqref="A135:J135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28">
        <f>'合計請求書（内税）'!P4</f>
        <v>45291</v>
      </c>
      <c r="T1" s="128"/>
      <c r="U1" s="128"/>
      <c r="V1" s="128"/>
      <c r="W1" s="128"/>
      <c r="X1" s="128"/>
      <c r="Y1" s="128"/>
      <c r="AB1" s="2" t="s">
        <v>8</v>
      </c>
      <c r="AC1" s="128">
        <f>'合計請求書（内税）'!P3</f>
        <v>45292</v>
      </c>
      <c r="AD1" s="128"/>
      <c r="AE1" s="128"/>
      <c r="AF1" s="128"/>
      <c r="AG1" s="128"/>
      <c r="AH1" s="128"/>
      <c r="AI1" s="128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2" t="str">
        <f>'合計請求書（内税）'!A5</f>
        <v>広域本部　仕入照合課</v>
      </c>
      <c r="B4" s="132"/>
      <c r="C4" s="132"/>
      <c r="D4" s="132"/>
      <c r="E4" s="132"/>
      <c r="F4" s="132"/>
      <c r="G4" s="132"/>
      <c r="H4" s="3"/>
      <c r="I4" s="129">
        <f>'合計請求書（内税）'!D1</f>
        <v>2023</v>
      </c>
      <c r="J4" s="129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300</v>
      </c>
      <c r="R4" s="25"/>
      <c r="S4" s="25" t="s">
        <v>301</v>
      </c>
      <c r="T4" s="25"/>
      <c r="U4" s="25" t="s">
        <v>49</v>
      </c>
      <c r="V4" s="25"/>
      <c r="W4" s="25"/>
      <c r="X4" s="4" t="s">
        <v>52</v>
      </c>
      <c r="Y4" s="6" t="s">
        <v>3</v>
      </c>
      <c r="Z4" s="6" t="s">
        <v>53</v>
      </c>
      <c r="AA4" s="6" t="s">
        <v>54</v>
      </c>
      <c r="AB4" s="3"/>
      <c r="AD4" s="133" t="s">
        <v>55</v>
      </c>
      <c r="AE4" s="134"/>
      <c r="AF4" s="134"/>
      <c r="AG4" s="134"/>
      <c r="AH4" s="134"/>
      <c r="AI4" s="135"/>
    </row>
    <row r="5" spans="1:37" ht="3.75" customHeight="1" x14ac:dyDescent="0.4"/>
    <row r="6" spans="1:37" ht="15" customHeight="1" x14ac:dyDescent="0.4">
      <c r="A6" s="109" t="s">
        <v>20</v>
      </c>
      <c r="B6" s="110"/>
      <c r="C6" s="110"/>
      <c r="D6" s="110"/>
      <c r="E6" s="110"/>
      <c r="F6" s="111"/>
      <c r="H6" s="7" t="s">
        <v>56</v>
      </c>
      <c r="I6" s="15" t="s">
        <v>11</v>
      </c>
      <c r="J6" s="130">
        <f>'合計請求書（内税）'!C7</f>
        <v>0</v>
      </c>
      <c r="K6" s="130"/>
      <c r="L6" s="130"/>
      <c r="M6" s="130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37">
        <f>'合計請求書（内税）'!C8</f>
        <v>0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8"/>
      <c r="X7" s="121">
        <f>'合計請求書（内税）'!C10</f>
        <v>0</v>
      </c>
      <c r="Y7" s="121"/>
      <c r="Z7" s="121"/>
      <c r="AA7" s="121"/>
      <c r="AB7" s="121"/>
      <c r="AD7" s="139"/>
      <c r="AE7" s="139"/>
      <c r="AF7" s="139"/>
      <c r="AG7" s="139"/>
      <c r="AH7" s="139"/>
      <c r="AI7" s="139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0">
        <f>'合計請求書（内税）'!C12</f>
        <v>0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8"/>
      <c r="V8" s="141" t="s">
        <v>14</v>
      </c>
      <c r="W8" s="142"/>
      <c r="X8" s="121" t="s">
        <v>61</v>
      </c>
      <c r="Y8" s="121"/>
      <c r="Z8" s="121"/>
      <c r="AA8" s="121"/>
      <c r="AB8" s="121"/>
      <c r="AD8" s="139"/>
      <c r="AE8" s="139"/>
      <c r="AF8" s="139"/>
      <c r="AG8" s="139"/>
      <c r="AH8" s="139"/>
      <c r="AI8" s="139"/>
    </row>
    <row r="9" spans="1:37" ht="15" customHeight="1" x14ac:dyDescent="0.4">
      <c r="A9" s="145" t="s">
        <v>62</v>
      </c>
      <c r="B9" s="143"/>
      <c r="C9" s="143"/>
      <c r="D9" s="143"/>
      <c r="E9" s="193">
        <f>'新10%用'!E9</f>
        <v>30</v>
      </c>
      <c r="F9" s="10" t="s">
        <v>23</v>
      </c>
      <c r="H9" s="11" t="s">
        <v>63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9"/>
      <c r="V9" s="143"/>
      <c r="W9" s="144"/>
      <c r="X9" s="121">
        <f>'合計請求書（内税）'!L10</f>
        <v>0</v>
      </c>
      <c r="Y9" s="121"/>
      <c r="Z9" s="121"/>
      <c r="AA9" s="121"/>
      <c r="AB9" s="121"/>
      <c r="AD9" s="139"/>
      <c r="AE9" s="139"/>
      <c r="AF9" s="139"/>
      <c r="AG9" s="139"/>
      <c r="AH9" s="139"/>
      <c r="AI9" s="139"/>
    </row>
    <row r="10" spans="1:37" ht="15" customHeight="1" x14ac:dyDescent="0.4">
      <c r="A10" s="21"/>
      <c r="B10" s="21"/>
      <c r="C10" s="21"/>
      <c r="D10" s="21"/>
      <c r="H10" s="109" t="s">
        <v>64</v>
      </c>
      <c r="I10" s="110"/>
      <c r="J10" s="110"/>
      <c r="K10" s="110"/>
      <c r="L10" s="110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12" t="s">
        <v>67</v>
      </c>
      <c r="L12" s="112"/>
      <c r="M12" s="112"/>
      <c r="N12" s="112" t="s">
        <v>68</v>
      </c>
      <c r="O12" s="112"/>
      <c r="P12" s="112"/>
      <c r="Q12" s="112"/>
      <c r="R12" s="112"/>
      <c r="S12" s="112"/>
      <c r="T12" s="109" t="s">
        <v>69</v>
      </c>
      <c r="U12" s="110"/>
      <c r="V12" s="111"/>
      <c r="W12" s="112" t="s">
        <v>70</v>
      </c>
      <c r="X12" s="112"/>
      <c r="Y12" s="112"/>
      <c r="Z12" s="112"/>
      <c r="AA12" s="112"/>
      <c r="AB12" s="112"/>
      <c r="AC12" s="112" t="s">
        <v>71</v>
      </c>
      <c r="AD12" s="112"/>
      <c r="AE12" s="112"/>
      <c r="AF12" s="112"/>
      <c r="AG12" s="112"/>
      <c r="AH12" s="112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36">
        <f>W13+N13</f>
        <v>0</v>
      </c>
      <c r="AD13" s="136"/>
      <c r="AE13" s="136"/>
      <c r="AF13" s="136"/>
      <c r="AG13" s="136"/>
      <c r="AH13" s="136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46">
        <v>1180</v>
      </c>
      <c r="B25" s="146"/>
      <c r="C25" s="125" t="s">
        <v>84</v>
      </c>
      <c r="D25" s="126"/>
      <c r="E25" s="126"/>
      <c r="F25" s="126"/>
      <c r="G25" s="126"/>
      <c r="H25" s="126"/>
      <c r="I25" s="126"/>
      <c r="J25" s="127"/>
      <c r="K25" s="147"/>
      <c r="L25" s="147"/>
      <c r="M25" s="147"/>
      <c r="N25" s="153"/>
      <c r="O25" s="153"/>
      <c r="P25" s="153"/>
      <c r="Q25" s="153"/>
      <c r="R25" s="153"/>
      <c r="S25" s="153"/>
      <c r="T25" s="147"/>
      <c r="U25" s="147"/>
      <c r="V25" s="147"/>
      <c r="W25" s="153"/>
      <c r="X25" s="153"/>
      <c r="Y25" s="153"/>
      <c r="Z25" s="153"/>
      <c r="AA25" s="153"/>
      <c r="AB25" s="153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46">
        <v>1181</v>
      </c>
      <c r="B26" s="146"/>
      <c r="C26" s="154" t="s">
        <v>85</v>
      </c>
      <c r="D26" s="155"/>
      <c r="E26" s="155"/>
      <c r="F26" s="155"/>
      <c r="G26" s="155"/>
      <c r="H26" s="155"/>
      <c r="I26" s="155"/>
      <c r="J26" s="156"/>
      <c r="K26" s="147"/>
      <c r="L26" s="147"/>
      <c r="M26" s="147"/>
      <c r="N26" s="153"/>
      <c r="O26" s="153"/>
      <c r="P26" s="153"/>
      <c r="Q26" s="153"/>
      <c r="R26" s="153"/>
      <c r="S26" s="153"/>
      <c r="T26" s="147"/>
      <c r="U26" s="147"/>
      <c r="V26" s="147"/>
      <c r="W26" s="153"/>
      <c r="X26" s="153"/>
      <c r="Y26" s="153"/>
      <c r="Z26" s="153"/>
      <c r="AA26" s="153"/>
      <c r="AB26" s="153"/>
      <c r="AC26" s="157">
        <f t="shared" si="0"/>
        <v>0</v>
      </c>
      <c r="AD26" s="158"/>
      <c r="AE26" s="158"/>
      <c r="AF26" s="158"/>
      <c r="AG26" s="158"/>
      <c r="AH26" s="159"/>
    </row>
    <row r="27" spans="1:34" ht="15" collapsed="1" thickBot="1" x14ac:dyDescent="0.45">
      <c r="A27" s="169" t="s">
        <v>86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48">
        <f>SUM(K13:M26)</f>
        <v>0</v>
      </c>
      <c r="L27" s="148"/>
      <c r="M27" s="148"/>
      <c r="N27" s="149">
        <f>SUM(N13:S26)</f>
        <v>0</v>
      </c>
      <c r="O27" s="149"/>
      <c r="P27" s="149"/>
      <c r="Q27" s="149"/>
      <c r="R27" s="149"/>
      <c r="S27" s="149"/>
      <c r="T27" s="148">
        <f>SUM(T13:V26)</f>
        <v>0</v>
      </c>
      <c r="U27" s="148"/>
      <c r="V27" s="148"/>
      <c r="W27" s="149">
        <f>SUM(W13:AB26)</f>
        <v>0</v>
      </c>
      <c r="X27" s="149"/>
      <c r="Y27" s="149"/>
      <c r="Z27" s="149"/>
      <c r="AA27" s="149"/>
      <c r="AB27" s="149"/>
      <c r="AC27" s="150">
        <f t="shared" si="0"/>
        <v>0</v>
      </c>
      <c r="AD27" s="151"/>
      <c r="AE27" s="151"/>
      <c r="AF27" s="151"/>
      <c r="AG27" s="151"/>
      <c r="AH27" s="152"/>
    </row>
    <row r="28" spans="1:34" hidden="1" outlineLevel="1" x14ac:dyDescent="0.4">
      <c r="A28" s="163">
        <v>2101</v>
      </c>
      <c r="B28" s="163"/>
      <c r="C28" s="164" t="s">
        <v>87</v>
      </c>
      <c r="D28" s="165"/>
      <c r="E28" s="165"/>
      <c r="F28" s="165"/>
      <c r="G28" s="165"/>
      <c r="H28" s="165"/>
      <c r="I28" s="165"/>
      <c r="J28" s="166"/>
      <c r="K28" s="167"/>
      <c r="L28" s="167"/>
      <c r="M28" s="167"/>
      <c r="N28" s="168"/>
      <c r="O28" s="168"/>
      <c r="P28" s="168"/>
      <c r="Q28" s="168"/>
      <c r="R28" s="168"/>
      <c r="S28" s="168"/>
      <c r="T28" s="167"/>
      <c r="U28" s="167"/>
      <c r="V28" s="167"/>
      <c r="W28" s="168"/>
      <c r="X28" s="168"/>
      <c r="Y28" s="168"/>
      <c r="Z28" s="168"/>
      <c r="AA28" s="168"/>
      <c r="AB28" s="168"/>
      <c r="AC28" s="160">
        <f t="shared" si="0"/>
        <v>0</v>
      </c>
      <c r="AD28" s="161"/>
      <c r="AE28" s="161"/>
      <c r="AF28" s="161"/>
      <c r="AG28" s="161"/>
      <c r="AH28" s="162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46">
        <v>2116</v>
      </c>
      <c r="B43" s="146"/>
      <c r="C43" s="170" t="s">
        <v>102</v>
      </c>
      <c r="D43" s="171"/>
      <c r="E43" s="171"/>
      <c r="F43" s="171"/>
      <c r="G43" s="171"/>
      <c r="H43" s="171"/>
      <c r="I43" s="171"/>
      <c r="J43" s="172"/>
      <c r="K43" s="147"/>
      <c r="L43" s="147"/>
      <c r="M43" s="147"/>
      <c r="N43" s="153"/>
      <c r="O43" s="153"/>
      <c r="P43" s="153"/>
      <c r="Q43" s="153"/>
      <c r="R43" s="153"/>
      <c r="S43" s="153"/>
      <c r="T43" s="147"/>
      <c r="U43" s="147"/>
      <c r="V43" s="147"/>
      <c r="W43" s="153"/>
      <c r="X43" s="153"/>
      <c r="Y43" s="153"/>
      <c r="Z43" s="153"/>
      <c r="AA43" s="153"/>
      <c r="AB43" s="153"/>
      <c r="AC43" s="173">
        <f t="shared" si="0"/>
        <v>0</v>
      </c>
      <c r="AD43" s="174"/>
      <c r="AE43" s="174"/>
      <c r="AF43" s="174"/>
      <c r="AG43" s="174"/>
      <c r="AH43" s="175"/>
    </row>
    <row r="44" spans="1:34" ht="15" collapsed="1" thickBot="1" x14ac:dyDescent="0.45">
      <c r="A44" s="169" t="s">
        <v>103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48">
        <f>SUM(K28:M43)</f>
        <v>0</v>
      </c>
      <c r="L44" s="148"/>
      <c r="M44" s="148"/>
      <c r="N44" s="149">
        <f>SUM(N28:S43)</f>
        <v>0</v>
      </c>
      <c r="O44" s="149"/>
      <c r="P44" s="149"/>
      <c r="Q44" s="149"/>
      <c r="R44" s="149"/>
      <c r="S44" s="149"/>
      <c r="T44" s="148">
        <f>SUM(T28:V43)</f>
        <v>0</v>
      </c>
      <c r="U44" s="148"/>
      <c r="V44" s="148"/>
      <c r="W44" s="149">
        <f>SUM(W28:AB43)</f>
        <v>0</v>
      </c>
      <c r="X44" s="149"/>
      <c r="Y44" s="149"/>
      <c r="Z44" s="149"/>
      <c r="AA44" s="149"/>
      <c r="AB44" s="149"/>
      <c r="AC44" s="150">
        <f t="shared" si="0"/>
        <v>0</v>
      </c>
      <c r="AD44" s="151"/>
      <c r="AE44" s="151"/>
      <c r="AF44" s="151"/>
      <c r="AG44" s="151"/>
      <c r="AH44" s="152"/>
    </row>
    <row r="45" spans="1:34" outlineLevel="1" x14ac:dyDescent="0.4">
      <c r="A45" s="163">
        <v>3901</v>
      </c>
      <c r="B45" s="163"/>
      <c r="C45" s="164" t="s">
        <v>104</v>
      </c>
      <c r="D45" s="165"/>
      <c r="E45" s="165"/>
      <c r="F45" s="165"/>
      <c r="G45" s="165"/>
      <c r="H45" s="165"/>
      <c r="I45" s="165"/>
      <c r="J45" s="166"/>
      <c r="K45" s="167"/>
      <c r="L45" s="167"/>
      <c r="M45" s="167"/>
      <c r="N45" s="168"/>
      <c r="O45" s="168"/>
      <c r="P45" s="168"/>
      <c r="Q45" s="168"/>
      <c r="R45" s="168"/>
      <c r="S45" s="168"/>
      <c r="T45" s="167"/>
      <c r="U45" s="167"/>
      <c r="V45" s="167"/>
      <c r="W45" s="168"/>
      <c r="X45" s="168"/>
      <c r="Y45" s="168"/>
      <c r="Z45" s="168"/>
      <c r="AA45" s="168"/>
      <c r="AB45" s="168"/>
      <c r="AC45" s="160">
        <f t="shared" si="0"/>
        <v>0</v>
      </c>
      <c r="AD45" s="161"/>
      <c r="AE45" s="161"/>
      <c r="AF45" s="161"/>
      <c r="AG45" s="161"/>
      <c r="AH45" s="162"/>
    </row>
    <row r="46" spans="1:34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outlineLevel="1" thickBot="1" x14ac:dyDescent="0.45">
      <c r="A112" s="146">
        <v>3989</v>
      </c>
      <c r="B112" s="146"/>
      <c r="C112" s="170" t="s">
        <v>171</v>
      </c>
      <c r="D112" s="171"/>
      <c r="E112" s="171"/>
      <c r="F112" s="171"/>
      <c r="G112" s="171"/>
      <c r="H112" s="171"/>
      <c r="I112" s="171"/>
      <c r="J112" s="172"/>
      <c r="K112" s="147"/>
      <c r="L112" s="147"/>
      <c r="M112" s="147"/>
      <c r="N112" s="153"/>
      <c r="O112" s="153"/>
      <c r="P112" s="153"/>
      <c r="Q112" s="153"/>
      <c r="R112" s="153"/>
      <c r="S112" s="153"/>
      <c r="T112" s="147"/>
      <c r="U112" s="147"/>
      <c r="V112" s="147"/>
      <c r="W112" s="153"/>
      <c r="X112" s="153"/>
      <c r="Y112" s="153"/>
      <c r="Z112" s="153"/>
      <c r="AA112" s="153"/>
      <c r="AB112" s="153"/>
      <c r="AC112" s="173">
        <f t="shared" si="1"/>
        <v>0</v>
      </c>
      <c r="AD112" s="174"/>
      <c r="AE112" s="174"/>
      <c r="AF112" s="174"/>
      <c r="AG112" s="174"/>
      <c r="AH112" s="175"/>
    </row>
    <row r="113" spans="1:34" ht="15" thickBot="1" x14ac:dyDescent="0.45">
      <c r="A113" s="169" t="s">
        <v>172</v>
      </c>
      <c r="B113" s="169"/>
      <c r="C113" s="169"/>
      <c r="D113" s="169"/>
      <c r="E113" s="169"/>
      <c r="F113" s="169"/>
      <c r="G113" s="169"/>
      <c r="H113" s="169"/>
      <c r="I113" s="169"/>
      <c r="J113" s="169"/>
      <c r="K113" s="148">
        <f>SUM(K45:M112)</f>
        <v>0</v>
      </c>
      <c r="L113" s="148"/>
      <c r="M113" s="148"/>
      <c r="N113" s="149">
        <f>SUM(N45:S112)</f>
        <v>0</v>
      </c>
      <c r="O113" s="149"/>
      <c r="P113" s="149"/>
      <c r="Q113" s="149"/>
      <c r="R113" s="149"/>
      <c r="S113" s="149"/>
      <c r="T113" s="148">
        <f>SUM(T45:V112)</f>
        <v>0</v>
      </c>
      <c r="U113" s="148"/>
      <c r="V113" s="148"/>
      <c r="W113" s="149">
        <f>SUM(W45:AB112)</f>
        <v>0</v>
      </c>
      <c r="X113" s="149"/>
      <c r="Y113" s="149"/>
      <c r="Z113" s="149"/>
      <c r="AA113" s="149"/>
      <c r="AB113" s="149"/>
      <c r="AC113" s="150">
        <f t="shared" si="1"/>
        <v>0</v>
      </c>
      <c r="AD113" s="151"/>
      <c r="AE113" s="151"/>
      <c r="AF113" s="151"/>
      <c r="AG113" s="151"/>
      <c r="AH113" s="152"/>
    </row>
    <row r="114" spans="1:34" hidden="1" outlineLevel="1" x14ac:dyDescent="0.4">
      <c r="A114" s="163">
        <v>5101</v>
      </c>
      <c r="B114" s="163"/>
      <c r="C114" s="164" t="s">
        <v>173</v>
      </c>
      <c r="D114" s="165"/>
      <c r="E114" s="165"/>
      <c r="F114" s="165"/>
      <c r="G114" s="165"/>
      <c r="H114" s="165"/>
      <c r="I114" s="165"/>
      <c r="J114" s="166"/>
      <c r="K114" s="167"/>
      <c r="L114" s="167"/>
      <c r="M114" s="167"/>
      <c r="N114" s="168"/>
      <c r="O114" s="168"/>
      <c r="P114" s="168"/>
      <c r="Q114" s="168"/>
      <c r="R114" s="168"/>
      <c r="S114" s="168"/>
      <c r="T114" s="167"/>
      <c r="U114" s="167"/>
      <c r="V114" s="167"/>
      <c r="W114" s="168"/>
      <c r="X114" s="168"/>
      <c r="Y114" s="168"/>
      <c r="Z114" s="168"/>
      <c r="AA114" s="168"/>
      <c r="AB114" s="168"/>
      <c r="AC114" s="160">
        <f t="shared" si="1"/>
        <v>0</v>
      </c>
      <c r="AD114" s="161"/>
      <c r="AE114" s="161"/>
      <c r="AF114" s="161"/>
      <c r="AG114" s="161"/>
      <c r="AH114" s="162"/>
    </row>
    <row r="115" spans="1:34" hidden="1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hidden="1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hidden="1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hidden="1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hidden="1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hidden="1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hidden="1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hidden="1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hidden="1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hidden="1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hidden="1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hidden="1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hidden="1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hidden="1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hidden="1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hidden="1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hidden="1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hidden="1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hidden="1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hidden="1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collapsed="1" thickBot="1" x14ac:dyDescent="0.45">
      <c r="A135" s="169" t="s">
        <v>193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48">
        <f>SUM(K114:M134)</f>
        <v>0</v>
      </c>
      <c r="L135" s="148"/>
      <c r="M135" s="148"/>
      <c r="N135" s="149">
        <f>SUM(N114:S134)</f>
        <v>0</v>
      </c>
      <c r="O135" s="149"/>
      <c r="P135" s="149"/>
      <c r="Q135" s="149"/>
      <c r="R135" s="149"/>
      <c r="S135" s="149"/>
      <c r="T135" s="148">
        <f>SUM(T114:V134)</f>
        <v>0</v>
      </c>
      <c r="U135" s="148"/>
      <c r="V135" s="148"/>
      <c r="W135" s="149">
        <f>SUM(W114:AB134)</f>
        <v>0</v>
      </c>
      <c r="X135" s="149"/>
      <c r="Y135" s="149"/>
      <c r="Z135" s="149"/>
      <c r="AA135" s="149"/>
      <c r="AB135" s="149"/>
      <c r="AC135" s="150">
        <f t="shared" si="1"/>
        <v>0</v>
      </c>
      <c r="AD135" s="151"/>
      <c r="AE135" s="151"/>
      <c r="AF135" s="151"/>
      <c r="AG135" s="151"/>
      <c r="AH135" s="152"/>
    </row>
    <row r="136" spans="1:34" hidden="1" outlineLevel="1" x14ac:dyDescent="0.4">
      <c r="A136" s="163">
        <v>6099</v>
      </c>
      <c r="B136" s="163"/>
      <c r="C136" s="164" t="s">
        <v>194</v>
      </c>
      <c r="D136" s="165"/>
      <c r="E136" s="165"/>
      <c r="F136" s="165"/>
      <c r="G136" s="165"/>
      <c r="H136" s="165"/>
      <c r="I136" s="165"/>
      <c r="J136" s="166"/>
      <c r="K136" s="167"/>
      <c r="L136" s="167"/>
      <c r="M136" s="167"/>
      <c r="N136" s="168"/>
      <c r="O136" s="168"/>
      <c r="P136" s="168"/>
      <c r="Q136" s="168"/>
      <c r="R136" s="168"/>
      <c r="S136" s="168"/>
      <c r="T136" s="167"/>
      <c r="U136" s="167"/>
      <c r="V136" s="167"/>
      <c r="W136" s="168"/>
      <c r="X136" s="168"/>
      <c r="Y136" s="168"/>
      <c r="Z136" s="168"/>
      <c r="AA136" s="168"/>
      <c r="AB136" s="168"/>
      <c r="AC136" s="160">
        <f t="shared" si="1"/>
        <v>0</v>
      </c>
      <c r="AD136" s="161"/>
      <c r="AE136" s="161"/>
      <c r="AF136" s="161"/>
      <c r="AG136" s="161"/>
      <c r="AH136" s="162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69" t="s">
        <v>242</v>
      </c>
      <c r="B184" s="169"/>
      <c r="C184" s="169"/>
      <c r="D184" s="169"/>
      <c r="E184" s="169"/>
      <c r="F184" s="169"/>
      <c r="G184" s="169"/>
      <c r="H184" s="169"/>
      <c r="I184" s="169"/>
      <c r="J184" s="169"/>
      <c r="K184" s="148">
        <f>SUM(K136:M183)</f>
        <v>0</v>
      </c>
      <c r="L184" s="148"/>
      <c r="M184" s="148"/>
      <c r="N184" s="149">
        <f>SUM(N136:S183)</f>
        <v>0</v>
      </c>
      <c r="O184" s="149"/>
      <c r="P184" s="149"/>
      <c r="Q184" s="149"/>
      <c r="R184" s="149"/>
      <c r="S184" s="149"/>
      <c r="T184" s="148">
        <f>SUM(T136:V183)</f>
        <v>0</v>
      </c>
      <c r="U184" s="148"/>
      <c r="V184" s="148"/>
      <c r="W184" s="149">
        <f>SUM(W136:AB183)</f>
        <v>0</v>
      </c>
      <c r="X184" s="149"/>
      <c r="Y184" s="149"/>
      <c r="Z184" s="149"/>
      <c r="AA184" s="149"/>
      <c r="AB184" s="149"/>
      <c r="AC184" s="150">
        <f t="shared" si="3"/>
        <v>0</v>
      </c>
      <c r="AD184" s="151"/>
      <c r="AE184" s="151"/>
      <c r="AF184" s="151"/>
      <c r="AG184" s="151"/>
      <c r="AH184" s="152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46">
        <v>9199</v>
      </c>
      <c r="B208" s="146"/>
      <c r="C208" s="170" t="s">
        <v>266</v>
      </c>
      <c r="D208" s="171"/>
      <c r="E208" s="171"/>
      <c r="F208" s="171"/>
      <c r="G208" s="171"/>
      <c r="H208" s="171"/>
      <c r="I208" s="171"/>
      <c r="J208" s="172"/>
      <c r="K208" s="147"/>
      <c r="L208" s="147"/>
      <c r="M208" s="147"/>
      <c r="N208" s="153"/>
      <c r="O208" s="153"/>
      <c r="P208" s="153"/>
      <c r="Q208" s="153"/>
      <c r="R208" s="153"/>
      <c r="S208" s="153"/>
      <c r="T208" s="147"/>
      <c r="U208" s="147"/>
      <c r="V208" s="147"/>
      <c r="W208" s="153"/>
      <c r="X208" s="153"/>
      <c r="Y208" s="153"/>
      <c r="Z208" s="153"/>
      <c r="AA208" s="153"/>
      <c r="AB208" s="153"/>
      <c r="AC208" s="173">
        <f t="shared" si="4"/>
        <v>0</v>
      </c>
      <c r="AD208" s="174"/>
      <c r="AE208" s="174"/>
      <c r="AF208" s="174"/>
      <c r="AG208" s="174"/>
      <c r="AH208" s="175"/>
    </row>
    <row r="209" spans="1:34" ht="15" collapsed="1" thickBot="1" x14ac:dyDescent="0.45">
      <c r="A209" s="169" t="s">
        <v>267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48">
        <f>SUM(K185:M208)</f>
        <v>0</v>
      </c>
      <c r="L209" s="148"/>
      <c r="M209" s="148"/>
      <c r="N209" s="149">
        <f>SUM(N185:S208)</f>
        <v>0</v>
      </c>
      <c r="O209" s="149"/>
      <c r="P209" s="149"/>
      <c r="Q209" s="149"/>
      <c r="R209" s="149"/>
      <c r="S209" s="149"/>
      <c r="T209" s="148">
        <f>SUM(T185:V208)</f>
        <v>0</v>
      </c>
      <c r="U209" s="148"/>
      <c r="V209" s="148"/>
      <c r="W209" s="149">
        <f>SUM(W185:AB208)</f>
        <v>0</v>
      </c>
      <c r="X209" s="149"/>
      <c r="Y209" s="149"/>
      <c r="Z209" s="149"/>
      <c r="AA209" s="149"/>
      <c r="AB209" s="149"/>
      <c r="AC209" s="150">
        <f t="shared" si="4"/>
        <v>0</v>
      </c>
      <c r="AD209" s="151"/>
      <c r="AE209" s="151"/>
      <c r="AF209" s="151"/>
      <c r="AG209" s="151"/>
      <c r="AH209" s="152"/>
    </row>
    <row r="210" spans="1:34" ht="15" thickBot="1" x14ac:dyDescent="0.45">
      <c r="A210" s="185">
        <v>3991</v>
      </c>
      <c r="B210" s="185"/>
      <c r="C210" s="186" t="s">
        <v>268</v>
      </c>
      <c r="D210" s="186"/>
      <c r="E210" s="186"/>
      <c r="F210" s="186"/>
      <c r="G210" s="186"/>
      <c r="H210" s="186"/>
      <c r="I210" s="186"/>
      <c r="J210" s="186"/>
      <c r="K210" s="187"/>
      <c r="L210" s="187"/>
      <c r="M210" s="187"/>
      <c r="N210" s="188"/>
      <c r="O210" s="188"/>
      <c r="P210" s="188"/>
      <c r="Q210" s="188"/>
      <c r="R210" s="188"/>
      <c r="S210" s="188"/>
      <c r="T210" s="187"/>
      <c r="U210" s="187"/>
      <c r="V210" s="187"/>
      <c r="W210" s="188"/>
      <c r="X210" s="188"/>
      <c r="Y210" s="188"/>
      <c r="Z210" s="188"/>
      <c r="AA210" s="188"/>
      <c r="AB210" s="188"/>
      <c r="AC210" s="150">
        <f t="shared" si="4"/>
        <v>0</v>
      </c>
      <c r="AD210" s="151"/>
      <c r="AE210" s="151"/>
      <c r="AF210" s="151"/>
      <c r="AG210" s="151"/>
      <c r="AH210" s="152"/>
    </row>
    <row r="211" spans="1:34" ht="15" thickBot="1" x14ac:dyDescent="0.45">
      <c r="A211" s="181" t="s">
        <v>269</v>
      </c>
      <c r="B211" s="181"/>
      <c r="C211" s="181"/>
      <c r="D211" s="181"/>
      <c r="E211" s="181"/>
      <c r="F211" s="181"/>
      <c r="G211" s="181"/>
      <c r="H211" s="181"/>
      <c r="I211" s="181"/>
      <c r="J211" s="181"/>
      <c r="K211" s="148">
        <f>K27+K44+K113+K135+K184+K209+K210</f>
        <v>0</v>
      </c>
      <c r="L211" s="148"/>
      <c r="M211" s="148"/>
      <c r="N211" s="149">
        <f>N27+N44+N113+N135+N184+N209+N210</f>
        <v>0</v>
      </c>
      <c r="O211" s="149"/>
      <c r="P211" s="149"/>
      <c r="Q211" s="149"/>
      <c r="R211" s="149"/>
      <c r="S211" s="149"/>
      <c r="T211" s="148">
        <f>T27+T44+T113+T135+T184+T209+T210</f>
        <v>0</v>
      </c>
      <c r="U211" s="148"/>
      <c r="V211" s="148"/>
      <c r="W211" s="149">
        <f>W27+W44+W113+W135+W184+W209+W210</f>
        <v>0</v>
      </c>
      <c r="X211" s="149"/>
      <c r="Y211" s="149"/>
      <c r="Z211" s="149"/>
      <c r="AA211" s="149"/>
      <c r="AB211" s="149"/>
      <c r="AC211" s="182">
        <f t="shared" si="4"/>
        <v>0</v>
      </c>
      <c r="AD211" s="183"/>
      <c r="AE211" s="183"/>
      <c r="AF211" s="183"/>
      <c r="AG211" s="183"/>
      <c r="AH211" s="184"/>
    </row>
    <row r="212" spans="1:34" ht="15" customHeight="1" x14ac:dyDescent="0.4"/>
    <row r="213" spans="1:34" ht="15" customHeight="1" x14ac:dyDescent="0.4">
      <c r="G213" s="1" t="s">
        <v>270</v>
      </c>
      <c r="P213" s="2"/>
      <c r="Q213" s="2" t="s">
        <v>302</v>
      </c>
      <c r="R213" s="122">
        <f>AC211</f>
        <v>0</v>
      </c>
      <c r="S213" s="122"/>
      <c r="T213" s="122"/>
      <c r="U213" s="122"/>
      <c r="V213" s="122"/>
      <c r="W213" s="122"/>
      <c r="X213" s="122"/>
      <c r="Y213" s="122"/>
    </row>
    <row r="214" spans="1:34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303</v>
      </c>
      <c r="R214" s="123"/>
      <c r="S214" s="123"/>
      <c r="T214" s="123"/>
      <c r="U214" s="123"/>
      <c r="V214" s="123"/>
      <c r="W214" s="123"/>
      <c r="X214" s="123"/>
      <c r="Y214" s="123"/>
    </row>
    <row r="215" spans="1:34" ht="15" customHeight="1" x14ac:dyDescent="0.4">
      <c r="G215" s="2" t="s">
        <v>274</v>
      </c>
      <c r="P215" s="2"/>
      <c r="Q215" s="2" t="s">
        <v>304</v>
      </c>
      <c r="R215" s="124">
        <f>R213-R214</f>
        <v>0</v>
      </c>
      <c r="S215" s="124"/>
      <c r="T215" s="124"/>
      <c r="U215" s="124"/>
      <c r="V215" s="124"/>
      <c r="W215" s="124"/>
      <c r="X215" s="124"/>
      <c r="Y215" s="124"/>
      <c r="AC215" s="2"/>
    </row>
    <row r="216" spans="1:34" ht="15" customHeight="1" x14ac:dyDescent="0.4"/>
    <row r="217" spans="1:34" ht="15" customHeight="1" x14ac:dyDescent="0.4">
      <c r="O217" s="176" t="s">
        <v>305</v>
      </c>
      <c r="P217" s="176"/>
      <c r="Q217" s="176"/>
      <c r="R217" s="176"/>
      <c r="S217" s="176"/>
      <c r="T217" s="176"/>
      <c r="U217" s="176"/>
    </row>
    <row r="218" spans="1:34" ht="15" customHeight="1" x14ac:dyDescent="0.4">
      <c r="G218" s="1" t="s">
        <v>277</v>
      </c>
      <c r="H218" s="1" t="s">
        <v>278</v>
      </c>
      <c r="O218" s="180"/>
      <c r="P218" s="180"/>
      <c r="Q218" s="180"/>
      <c r="R218" s="180"/>
      <c r="S218" s="180"/>
      <c r="T218" s="180"/>
      <c r="U218" s="180"/>
      <c r="V218" s="14"/>
    </row>
    <row r="219" spans="1:34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23"/>
      <c r="P219" s="123"/>
      <c r="Q219" s="123"/>
      <c r="R219" s="123"/>
      <c r="S219" s="123"/>
      <c r="T219" s="123"/>
      <c r="U219" s="123"/>
      <c r="V219" s="14"/>
    </row>
    <row r="220" spans="1:34" ht="15" customHeight="1" x14ac:dyDescent="0.4">
      <c r="G220" s="2" t="s">
        <v>281</v>
      </c>
      <c r="H220" s="1" t="s">
        <v>282</v>
      </c>
      <c r="O220" s="124">
        <f>O218-O219</f>
        <v>0</v>
      </c>
      <c r="P220" s="124"/>
      <c r="Q220" s="124"/>
      <c r="R220" s="124"/>
      <c r="S220" s="124"/>
      <c r="T220" s="124"/>
      <c r="U220" s="124"/>
      <c r="V220" s="14"/>
    </row>
    <row r="221" spans="1:34" ht="15" customHeight="1" x14ac:dyDescent="0.4">
      <c r="G221" s="1" t="s">
        <v>283</v>
      </c>
      <c r="H221" s="1" t="s">
        <v>284</v>
      </c>
      <c r="O221" s="179"/>
      <c r="P221" s="179"/>
      <c r="Q221" s="179"/>
      <c r="R221" s="179"/>
      <c r="S221" s="179"/>
      <c r="T221" s="179"/>
      <c r="U221" s="179"/>
      <c r="V221" s="14"/>
    </row>
    <row r="222" spans="1:34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7">
        <f>R215</f>
        <v>0</v>
      </c>
      <c r="P222" s="177"/>
      <c r="Q222" s="177"/>
      <c r="R222" s="177"/>
      <c r="S222" s="177"/>
      <c r="T222" s="177"/>
      <c r="U222" s="177"/>
      <c r="V222" s="14"/>
    </row>
    <row r="223" spans="1:34" ht="30" customHeight="1" x14ac:dyDescent="0.4">
      <c r="G223" s="2" t="s">
        <v>287</v>
      </c>
      <c r="H223" s="13" t="s">
        <v>288</v>
      </c>
      <c r="O223" s="178">
        <f>O220+O221+O222</f>
        <v>0</v>
      </c>
      <c r="P223" s="178"/>
      <c r="Q223" s="178"/>
      <c r="R223" s="178"/>
      <c r="S223" s="178"/>
      <c r="T223" s="178"/>
      <c r="U223" s="178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ab20a2f7-f1f4-4eed-ac52-acb9d48b68c0"/>
    <ds:schemaRef ds:uri="http://purl.org/dc/elements/1.1/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2023-12-21T07:51:10Z</cp:lastPrinted>
  <dcterms:created xsi:type="dcterms:W3CDTF">2019-09-26T09:58:41Z</dcterms:created>
  <dcterms:modified xsi:type="dcterms:W3CDTF">2023-12-21T07:53:07Z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