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daigakuseikyou.sharepoint.com/sites/msteams_d84eb7/Shared Documents/03_仕入照合課/00_個人別フォルダ/弘光/インボイス対応/"/>
    </mc:Choice>
  </mc:AlternateContent>
  <xr:revisionPtr revIDLastSave="78" documentId="13_ncr:1_{ABA579A0-621D-4B84-BFCA-ABEA2AAB45CB}" xr6:coauthVersionLast="47" xr6:coauthVersionMax="47" xr10:uidLastSave="{3A01530E-A388-470D-B832-7BDEDFDD39FD}"/>
  <bookViews>
    <workbookView xWindow="-120" yWindow="-120" windowWidth="29040" windowHeight="15720" xr2:uid="{00000000-000D-0000-FFFF-FFFF00000000}"/>
  </bookViews>
  <sheets>
    <sheet name="請求書フォーム(東京地区照合)" sheetId="5" r:id="rId1"/>
    <sheet name="作成例" sheetId="6" r:id="rId2"/>
  </sheets>
  <definedNames>
    <definedName name="_xlnm.Print_Area" localSheetId="1">作成例!$A$1:$O$39</definedName>
    <definedName name="_xlnm.Print_Area" localSheetId="0">'請求書フォーム(東京地区照合)'!$A$1:$O$39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6" l="1"/>
  <c r="M23" i="6" s="1"/>
  <c r="N23" i="6" s="1"/>
  <c r="L21" i="6"/>
  <c r="M21" i="6" s="1"/>
  <c r="N21" i="6" s="1"/>
  <c r="L19" i="6"/>
  <c r="M19" i="6" s="1"/>
  <c r="N19" i="6" s="1"/>
  <c r="L17" i="6"/>
  <c r="M17" i="6" s="1"/>
  <c r="N17" i="6" s="1"/>
  <c r="L15" i="6"/>
  <c r="M15" i="6" s="1"/>
  <c r="N15" i="6" s="1"/>
  <c r="L13" i="6"/>
  <c r="M13" i="6" s="1"/>
  <c r="N13" i="6" s="1"/>
  <c r="L11" i="6"/>
  <c r="M11" i="6" s="1"/>
  <c r="N11" i="6" s="1"/>
  <c r="L9" i="6"/>
  <c r="M9" i="6" s="1"/>
  <c r="L23" i="5"/>
  <c r="M23" i="5" s="1"/>
  <c r="N23" i="5" s="1"/>
  <c r="L21" i="5"/>
  <c r="M21" i="5" s="1"/>
  <c r="N21" i="5" s="1"/>
  <c r="L19" i="5"/>
  <c r="M19" i="5" s="1"/>
  <c r="N19" i="5" s="1"/>
  <c r="L17" i="5"/>
  <c r="M17" i="5" s="1"/>
  <c r="N17" i="5" s="1"/>
  <c r="L15" i="5"/>
  <c r="M15" i="5" s="1"/>
  <c r="N15" i="5" s="1"/>
  <c r="L13" i="5"/>
  <c r="M13" i="5" s="1"/>
  <c r="N13" i="5" s="1"/>
  <c r="L11" i="5"/>
  <c r="M11" i="5" s="1"/>
  <c r="N11" i="5" s="1"/>
  <c r="L9" i="5"/>
  <c r="M9" i="5" s="1"/>
  <c r="N9" i="5" s="1"/>
  <c r="L25" i="5" l="1"/>
  <c r="L27" i="5" s="1"/>
  <c r="N9" i="6"/>
  <c r="N25" i="6" s="1"/>
  <c r="N27" i="6" s="1"/>
  <c r="M25" i="6"/>
  <c r="M27" i="6" s="1"/>
  <c r="L25" i="6"/>
  <c r="L27" i="6" s="1"/>
  <c r="N25" i="5"/>
  <c r="N27" i="5" s="1"/>
  <c r="M25" i="5"/>
  <c r="M2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Mitsuhashi.Shinichi</author>
    <author>HIROMITSU</author>
  </authors>
  <commentList>
    <comment ref="L7" authorId="0" shapeId="0" xr:uid="{BF36FA20-A370-4E6E-9602-4041A0B0D23E}">
      <text>
        <r>
          <rPr>
            <b/>
            <sz val="9"/>
            <color indexed="81"/>
            <rFont val="UD デジタル 教科書体 NK-B"/>
            <family val="1"/>
            <charset val="128"/>
          </rPr>
          <t>計算式が入っています。</t>
        </r>
      </text>
    </comment>
    <comment ref="M7" authorId="1" shapeId="0" xr:uid="{4A4765C9-866C-45AC-ABF1-B60AC3C71059}">
      <text>
        <r>
          <rPr>
            <b/>
            <sz val="9"/>
            <color indexed="81"/>
            <rFont val="MS P ゴシック"/>
            <family val="3"/>
            <charset val="128"/>
          </rPr>
          <t>HIROMITSU: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7" authorId="1" shapeId="0" xr:uid="{23F87E94-8ED5-42FA-A3AA-AF231E4CCC30}">
      <text/>
    </comment>
    <comment ref="F31" authorId="1" shapeId="0" xr:uid="{92EC42DC-E901-451D-B66D-D34BABF059B1}">
      <text>
        <r>
          <rPr>
            <b/>
            <sz val="9"/>
            <color indexed="81"/>
            <rFont val="UD デジタル 教科書体 NK-B"/>
            <family val="1"/>
            <charset val="128"/>
          </rPr>
          <t>（課税事業者）適格請求書発行事業者登録番号を入力してください。
（免税事業者）ブランクのままでお願いします。</t>
        </r>
      </text>
    </comment>
  </commentList>
</comments>
</file>

<file path=xl/sharedStrings.xml><?xml version="1.0" encoding="utf-8"?>
<sst xmlns="http://schemas.openxmlformats.org/spreadsheetml/2006/main" count="137" uniqueCount="68">
  <si>
    <t>請　　求　　書</t>
    <rPh sb="0" eb="1">
      <t>ショウ</t>
    </rPh>
    <rPh sb="3" eb="4">
      <t>モトム</t>
    </rPh>
    <rPh sb="6" eb="7">
      <t>ショ</t>
    </rPh>
    <phoneticPr fontId="2"/>
  </si>
  <si>
    <t xml:space="preserve">          年          月          日</t>
    <rPh sb="10" eb="11">
      <t>ネン</t>
    </rPh>
    <rPh sb="21" eb="22">
      <t>ツキ</t>
    </rPh>
    <rPh sb="32" eb="33">
      <t>ヒ</t>
    </rPh>
    <phoneticPr fontId="2"/>
  </si>
  <si>
    <t>確認書発券(宿泊クーポン券)番号</t>
    <rPh sb="0" eb="3">
      <t>カクニンショ</t>
    </rPh>
    <rPh sb="3" eb="5">
      <t>ハッケン</t>
    </rPh>
    <rPh sb="6" eb="8">
      <t>シュクハク</t>
    </rPh>
    <rPh sb="12" eb="13">
      <t>ケン</t>
    </rPh>
    <rPh sb="14" eb="16">
      <t>バンゴウ</t>
    </rPh>
    <phoneticPr fontId="2"/>
  </si>
  <si>
    <t>発券日及び取扱店</t>
    <rPh sb="0" eb="1">
      <t>ハツ</t>
    </rPh>
    <rPh sb="1" eb="2">
      <t>ケン</t>
    </rPh>
    <rPh sb="2" eb="3">
      <t>ヒ</t>
    </rPh>
    <rPh sb="3" eb="4">
      <t>オヨ</t>
    </rPh>
    <rPh sb="5" eb="7">
      <t>トリアツカイ</t>
    </rPh>
    <rPh sb="7" eb="8">
      <t>テン</t>
    </rPh>
    <phoneticPr fontId="2"/>
  </si>
  <si>
    <t>氏　　  名</t>
    <rPh sb="0" eb="1">
      <t>シ</t>
    </rPh>
    <rPh sb="5" eb="6">
      <t>メイ</t>
    </rPh>
    <phoneticPr fontId="2"/>
  </si>
  <si>
    <t>宿泊日</t>
    <rPh sb="0" eb="3">
      <t>シュクハクビ</t>
    </rPh>
    <phoneticPr fontId="2"/>
  </si>
  <si>
    <t>延人数</t>
    <rPh sb="0" eb="1">
      <t>ノ</t>
    </rPh>
    <rPh sb="1" eb="3">
      <t>ニンズウ</t>
    </rPh>
    <phoneticPr fontId="2"/>
  </si>
  <si>
    <t>①</t>
    <phoneticPr fontId="2"/>
  </si>
  <si>
    <t>②</t>
    <phoneticPr fontId="2"/>
  </si>
  <si>
    <t>③</t>
    <phoneticPr fontId="2"/>
  </si>
  <si>
    <t>④手数料対象額</t>
    <rPh sb="1" eb="4">
      <t>テスウリョウ</t>
    </rPh>
    <rPh sb="4" eb="6">
      <t>タイショウ</t>
    </rPh>
    <rPh sb="6" eb="7">
      <t>ガク</t>
    </rPh>
    <phoneticPr fontId="2"/>
  </si>
  <si>
    <t>⑤手数料</t>
    <rPh sb="1" eb="4">
      <t>テスウリョウ</t>
    </rPh>
    <phoneticPr fontId="2"/>
  </si>
  <si>
    <t>請　求　額</t>
    <rPh sb="0" eb="1">
      <t>ショウ</t>
    </rPh>
    <rPh sb="2" eb="3">
      <t>モトム</t>
    </rPh>
    <rPh sb="4" eb="5">
      <t>ガク</t>
    </rPh>
    <phoneticPr fontId="2"/>
  </si>
  <si>
    <t>弊会使用欄</t>
    <rPh sb="0" eb="1">
      <t>ヘイ</t>
    </rPh>
    <rPh sb="1" eb="2">
      <t>カイ</t>
    </rPh>
    <rPh sb="2" eb="4">
      <t>シヨウ</t>
    </rPh>
    <rPh sb="4" eb="5">
      <t>ラン</t>
    </rPh>
    <phoneticPr fontId="2"/>
  </si>
  <si>
    <t>月日</t>
    <rPh sb="0" eb="2">
      <t>ツキヒ</t>
    </rPh>
    <phoneticPr fontId="2"/>
  </si>
  <si>
    <t>生 協 店 舗 名</t>
    <rPh sb="0" eb="1">
      <t>ショウ</t>
    </rPh>
    <rPh sb="2" eb="3">
      <t>キョウ</t>
    </rPh>
    <rPh sb="4" eb="5">
      <t>テン</t>
    </rPh>
    <rPh sb="6" eb="7">
      <t>ホ</t>
    </rPh>
    <rPh sb="8" eb="9">
      <t>メイ</t>
    </rPh>
    <phoneticPr fontId="2"/>
  </si>
  <si>
    <t>券 面 額</t>
    <rPh sb="0" eb="1">
      <t>ケン</t>
    </rPh>
    <rPh sb="2" eb="3">
      <t>メン</t>
    </rPh>
    <rPh sb="4" eb="5">
      <t>ガク</t>
    </rPh>
    <phoneticPr fontId="2"/>
  </si>
  <si>
    <t>不泊分金額</t>
    <rPh sb="0" eb="1">
      <t>フ</t>
    </rPh>
    <rPh sb="1" eb="2">
      <t>ハク</t>
    </rPh>
    <rPh sb="2" eb="3">
      <t>ブン</t>
    </rPh>
    <rPh sb="3" eb="5">
      <t>キンガク</t>
    </rPh>
    <phoneticPr fontId="2"/>
  </si>
  <si>
    <t>取消料</t>
    <rPh sb="0" eb="2">
      <t>トリケシ</t>
    </rPh>
    <rPh sb="2" eb="3">
      <t>リョウ</t>
    </rPh>
    <phoneticPr fontId="2"/>
  </si>
  <si>
    <t>(①-②+③)</t>
    <phoneticPr fontId="2"/>
  </si>
  <si>
    <t>(④× %)</t>
    <phoneticPr fontId="2"/>
  </si>
  <si>
    <t>( ④ - ⑤ )</t>
    <phoneticPr fontId="2"/>
  </si>
  <si>
    <t>/</t>
    <phoneticPr fontId="2"/>
  </si>
  <si>
    <t>貴 宿 舎 名</t>
    <rPh sb="0" eb="1">
      <t>キ</t>
    </rPh>
    <rPh sb="2" eb="3">
      <t>ヤド</t>
    </rPh>
    <rPh sb="4" eb="5">
      <t>シャ</t>
    </rPh>
    <rPh sb="6" eb="7">
      <t>メイ</t>
    </rPh>
    <phoneticPr fontId="2"/>
  </si>
  <si>
    <t>コードNo．</t>
    <phoneticPr fontId="2"/>
  </si>
  <si>
    <t>名称</t>
    <rPh sb="0" eb="2">
      <t>メイショウ</t>
    </rPh>
    <phoneticPr fontId="2"/>
  </si>
  <si>
    <t>㊞</t>
    <phoneticPr fontId="2"/>
  </si>
  <si>
    <t>請求書送付先</t>
    <rPh sb="0" eb="3">
      <t>セイキュウショ</t>
    </rPh>
    <rPh sb="3" eb="5">
      <t>ソウフ</t>
    </rPh>
    <rPh sb="5" eb="6">
      <t>サキ</t>
    </rPh>
    <phoneticPr fontId="2"/>
  </si>
  <si>
    <t>住　   　所</t>
    <rPh sb="0" eb="1">
      <t>ジュウ</t>
    </rPh>
    <rPh sb="6" eb="7">
      <t>ショ</t>
    </rPh>
    <phoneticPr fontId="2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</si>
  <si>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</si>
  <si>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ＦＡＸ ＮＯ</t>
    <phoneticPr fontId="2"/>
  </si>
  <si>
    <t>経 理 担 当</t>
    <rPh sb="0" eb="1">
      <t>キョウ</t>
    </rPh>
    <rPh sb="2" eb="3">
      <t>リ</t>
    </rPh>
    <rPh sb="4" eb="5">
      <t>タン</t>
    </rPh>
    <rPh sb="6" eb="7">
      <t>トウ</t>
    </rPh>
    <phoneticPr fontId="2"/>
  </si>
  <si>
    <t>手数料率</t>
    <rPh sb="0" eb="4">
      <t>テスウリョウリツ</t>
    </rPh>
    <phoneticPr fontId="1"/>
  </si>
  <si>
    <t>←手数料率を入力してください。</t>
    <rPh sb="1" eb="5">
      <t>テスウリョウリツ</t>
    </rPh>
    <rPh sb="6" eb="8">
      <t>ニュウリョク</t>
    </rPh>
    <phoneticPr fontId="1"/>
  </si>
  <si>
    <t>（登録番号）　T</t>
    <phoneticPr fontId="1"/>
  </si>
  <si>
    <t>10/3</t>
    <phoneticPr fontId="1"/>
  </si>
  <si>
    <t>10/12</t>
    <phoneticPr fontId="1"/>
  </si>
  <si>
    <t>10/16</t>
    <phoneticPr fontId="1"/>
  </si>
  <si>
    <t>東大生協</t>
    <rPh sb="0" eb="2">
      <t>トウダイ</t>
    </rPh>
    <rPh sb="2" eb="4">
      <t>セイキョウ</t>
    </rPh>
    <phoneticPr fontId="1"/>
  </si>
  <si>
    <t>静岡大生協</t>
    <rPh sb="0" eb="3">
      <t>シズオカダイ</t>
    </rPh>
    <rPh sb="3" eb="5">
      <t>セイキョウ</t>
    </rPh>
    <phoneticPr fontId="1"/>
  </si>
  <si>
    <t>同志社大</t>
    <rPh sb="0" eb="4">
      <t>ドウシシャダイ</t>
    </rPh>
    <phoneticPr fontId="1"/>
  </si>
  <si>
    <t>10/13</t>
    <phoneticPr fontId="1"/>
  </si>
  <si>
    <t>10/20</t>
    <phoneticPr fontId="1"/>
  </si>
  <si>
    <t>〒400-8585　山梨県甲府市丸の内1-18-1</t>
    <rPh sb="10" eb="13">
      <t>ヤマナシケン</t>
    </rPh>
    <rPh sb="13" eb="16">
      <t>コウフシ</t>
    </rPh>
    <rPh sb="16" eb="17">
      <t>マル</t>
    </rPh>
    <rPh sb="18" eb="19">
      <t>ウチ</t>
    </rPh>
    <phoneticPr fontId="1"/>
  </si>
  <si>
    <t>055-237-1161</t>
    <phoneticPr fontId="1"/>
  </si>
  <si>
    <t>055-237-1165</t>
    <phoneticPr fontId="1"/>
  </si>
  <si>
    <t>東北大生協</t>
    <rPh sb="0" eb="3">
      <t>トウホクダイ</t>
    </rPh>
    <rPh sb="3" eb="5">
      <t>セイキョウ</t>
    </rPh>
    <phoneticPr fontId="1"/>
  </si>
  <si>
    <t>本郷ﾄﾗﾍﾞﾙ</t>
    <rPh sb="0" eb="2">
      <t>ホンゴウ</t>
    </rPh>
    <phoneticPr fontId="1"/>
  </si>
  <si>
    <t>北館ｼｮｯﾌﾟ</t>
    <rPh sb="0" eb="2">
      <t>キタカン</t>
    </rPh>
    <phoneticPr fontId="1"/>
  </si>
  <si>
    <t>川内購買</t>
    <rPh sb="0" eb="2">
      <t>センダイ</t>
    </rPh>
    <rPh sb="2" eb="4">
      <t>コウバイ</t>
    </rPh>
    <phoneticPr fontId="1"/>
  </si>
  <si>
    <t>京田辺購買</t>
    <rPh sb="0" eb="3">
      <t>キョウタナベ</t>
    </rPh>
    <rPh sb="3" eb="5">
      <t>コウバイ</t>
    </rPh>
    <phoneticPr fontId="1"/>
  </si>
  <si>
    <t>10/5</t>
    <phoneticPr fontId="1"/>
  </si>
  <si>
    <t>ヤマダ　タクト</t>
    <phoneticPr fontId="1"/>
  </si>
  <si>
    <t>ホンダ　マナブ</t>
    <phoneticPr fontId="1"/>
  </si>
  <si>
    <t>ヤマモト　タロウ</t>
    <phoneticPr fontId="1"/>
  </si>
  <si>
    <t>ナカガワ　ヤマト</t>
    <phoneticPr fontId="1"/>
  </si>
  <si>
    <t>甲府　史郎</t>
    <rPh sb="0" eb="2">
      <t>コウフ</t>
    </rPh>
    <rPh sb="3" eb="5">
      <t>シロウ</t>
    </rPh>
    <phoneticPr fontId="1"/>
  </si>
  <si>
    <t>　ＡＢＣの宿</t>
    <rPh sb="5" eb="6">
      <t>ヤド</t>
    </rPh>
    <phoneticPr fontId="1"/>
  </si>
  <si>
    <t>（請求日を入力）</t>
    <rPh sb="1" eb="4">
      <t>セイキュウビ</t>
    </rPh>
    <rPh sb="5" eb="7">
      <t>ニュウリョク</t>
    </rPh>
    <phoneticPr fontId="1"/>
  </si>
  <si>
    <t>※ブルーの部分が入力箇所となります。</t>
    <rPh sb="5" eb="7">
      <t>ブブン</t>
    </rPh>
    <rPh sb="8" eb="10">
      <t>ニュウリョク</t>
    </rPh>
    <rPh sb="10" eb="12">
      <t>カショ</t>
    </rPh>
    <phoneticPr fontId="1"/>
  </si>
  <si>
    <t>（東京地区）経理部仕入照合課</t>
    <rPh sb="1" eb="3">
      <t>トウキョウ</t>
    </rPh>
    <rPh sb="3" eb="5">
      <t>チク</t>
    </rPh>
    <rPh sb="6" eb="9">
      <t>ケイリブ</t>
    </rPh>
    <rPh sb="9" eb="11">
      <t>シイレ</t>
    </rPh>
    <rPh sb="11" eb="14">
      <t>ショウゴウカ</t>
    </rPh>
    <phoneticPr fontId="2"/>
  </si>
  <si>
    <t>〒185-8632　東京都杉並区和田3-30-22
　　　　　　大学生協会館3Ｆ</t>
    <rPh sb="10" eb="13">
      <t>トウキョウト</t>
    </rPh>
    <rPh sb="13" eb="16">
      <t>スギナミク</t>
    </rPh>
    <rPh sb="16" eb="18">
      <t>ワダ</t>
    </rPh>
    <phoneticPr fontId="2"/>
  </si>
  <si>
    <t xml:space="preserve">生活協同組合連合会大学生協事業連合 </t>
    <rPh sb="0" eb="2">
      <t>セイカツ</t>
    </rPh>
    <rPh sb="2" eb="4">
      <t>キョウドウ</t>
    </rPh>
    <rPh sb="4" eb="6">
      <t>クミアイ</t>
    </rPh>
    <rPh sb="6" eb="9">
      <t>レンゴウカイ</t>
    </rPh>
    <rPh sb="9" eb="11">
      <t>ダイガク</t>
    </rPh>
    <rPh sb="11" eb="13">
      <t>セイキョウ</t>
    </rPh>
    <rPh sb="13" eb="15">
      <t>ジギョウ</t>
    </rPh>
    <rPh sb="15" eb="17">
      <t>レンゴウ</t>
    </rPh>
    <phoneticPr fontId="2"/>
  </si>
  <si>
    <t>【（登録番号）T1011305001714 】</t>
    <phoneticPr fontId="1"/>
  </si>
  <si>
    <t>[生活協同組合連合会大学生協事業連合]　（東京地区）</t>
    <rPh sb="1" eb="7">
      <t>セイカツキョウドウクミアイ</t>
    </rPh>
    <rPh sb="7" eb="9">
      <t>レンゴウ</t>
    </rPh>
    <rPh sb="9" eb="10">
      <t>カイ</t>
    </rPh>
    <rPh sb="10" eb="12">
      <t>ダイガク</t>
    </rPh>
    <rPh sb="12" eb="14">
      <t>セイキョウ</t>
    </rPh>
    <rPh sb="14" eb="16">
      <t>ジギョウ</t>
    </rPh>
    <rPh sb="16" eb="18">
      <t>レンゴウ</t>
    </rPh>
    <rPh sb="21" eb="23">
      <t>トウキョウ</t>
    </rPh>
    <rPh sb="23" eb="25">
      <t>チク</t>
    </rPh>
    <phoneticPr fontId="2"/>
  </si>
  <si>
    <t>合計額（10％税込）</t>
    <rPh sb="0" eb="3">
      <t>ゴウケイガク</t>
    </rPh>
    <rPh sb="7" eb="9">
      <t>ゼイコ</t>
    </rPh>
    <phoneticPr fontId="1"/>
  </si>
  <si>
    <t>（内　10%消費税）　</t>
    <phoneticPr fontId="1"/>
  </si>
  <si>
    <t>ＴＥＬ：０３－５３０７－１１３５
ＦＡＸ：０３－５３０７－１１４８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</si>
</sst>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F800]dddd\,\ mmmm\ dd\,\ yyyy"/>
  </numFmts>
  <fonts count="2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9"/>
      <color indexed="81"/>
      <name val="UD デジタル 教科書体 NK-B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5" fillId="0" borderId="0" xfId="2" applyFont="1">
      <alignment vertical="center"/>
    </xf>
    <xf numFmtId="0" fontId="4" fillId="0" borderId="0" xfId="2">
      <alignment vertical="center"/>
    </xf>
    <xf numFmtId="0" fontId="6" fillId="0" borderId="0" xfId="2" applyFont="1" applyAlignment="1">
      <alignment horizontal="center" vertical="center"/>
    </xf>
    <xf numFmtId="0" fontId="7" fillId="0" borderId="0" xfId="2" applyFont="1">
      <alignment vertical="center"/>
    </xf>
    <xf numFmtId="0" fontId="4" fillId="0" borderId="0" xfId="2" applyAlignment="1">
      <alignment horizontal="center" vertical="center"/>
    </xf>
    <xf numFmtId="0" fontId="7" fillId="0" borderId="0" xfId="2" applyFont="1" applyAlignment="1">
      <alignment vertical="center" wrapText="1"/>
    </xf>
    <xf numFmtId="0" fontId="4" fillId="0" borderId="45" xfId="2" applyBorder="1" applyAlignment="1">
      <alignment horizontal="right" vertical="center"/>
    </xf>
    <xf numFmtId="0" fontId="4" fillId="0" borderId="42" xfId="2" applyBorder="1">
      <alignment vertical="center"/>
    </xf>
    <xf numFmtId="9" fontId="4" fillId="2" borderId="41" xfId="4" applyFont="1" applyFill="1" applyBorder="1" applyAlignment="1" applyProtection="1">
      <alignment horizontal="center" vertical="center"/>
      <protection locked="0"/>
    </xf>
    <xf numFmtId="0" fontId="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left" vertical="center"/>
    </xf>
    <xf numFmtId="0" fontId="9" fillId="0" borderId="13" xfId="2" applyFont="1" applyBorder="1" applyAlignment="1">
      <alignment vertical="center" shrinkToFit="1"/>
    </xf>
    <xf numFmtId="0" fontId="7" fillId="0" borderId="2" xfId="2" applyFont="1" applyBorder="1" applyAlignment="1">
      <alignment vertical="center" shrinkToFit="1"/>
    </xf>
    <xf numFmtId="0" fontId="7" fillId="0" borderId="13" xfId="2" applyFont="1" applyBorder="1" applyAlignment="1">
      <alignment vertical="center" shrinkToFit="1"/>
    </xf>
    <xf numFmtId="0" fontId="9" fillId="0" borderId="17" xfId="2" applyFont="1" applyBorder="1" applyAlignment="1">
      <alignment horizontal="center" vertical="center" shrinkToFit="1"/>
    </xf>
    <xf numFmtId="0" fontId="7" fillId="0" borderId="6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7" fillId="0" borderId="16" xfId="2" applyFont="1" applyBorder="1" applyAlignment="1">
      <alignment vertical="center" shrinkToFit="1"/>
    </xf>
    <xf numFmtId="0" fontId="5" fillId="0" borderId="0" xfId="2" applyFont="1" applyAlignment="1">
      <alignment horizontal="left" vertical="center"/>
    </xf>
    <xf numFmtId="0" fontId="4" fillId="0" borderId="10" xfId="2" applyBorder="1" applyAlignment="1">
      <alignment horizontal="center" vertical="center"/>
    </xf>
    <xf numFmtId="0" fontId="4" fillId="0" borderId="11" xfId="2" applyBorder="1" applyAlignment="1">
      <alignment horizontal="center" vertical="center"/>
    </xf>
    <xf numFmtId="38" fontId="4" fillId="0" borderId="10" xfId="3" applyFont="1" applyFill="1" applyBorder="1">
      <alignment vertical="center"/>
    </xf>
    <xf numFmtId="0" fontId="7" fillId="0" borderId="21" xfId="2" applyFont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0" fontId="7" fillId="0" borderId="14" xfId="2" applyFont="1" applyBorder="1" applyAlignment="1">
      <alignment horizontal="center" vertical="center" shrinkToFit="1"/>
    </xf>
    <xf numFmtId="0" fontId="7" fillId="0" borderId="18" xfId="2" applyFont="1" applyBorder="1" applyAlignment="1">
      <alignment horizontal="center" vertical="center" shrinkToFit="1"/>
    </xf>
    <xf numFmtId="38" fontId="4" fillId="0" borderId="49" xfId="3" applyFont="1" applyFill="1" applyBorder="1">
      <alignment vertical="center"/>
    </xf>
    <xf numFmtId="0" fontId="7" fillId="0" borderId="1" xfId="2" applyFont="1" applyBorder="1" applyAlignment="1">
      <alignment horizontal="center" vertical="center" shrinkToFit="1"/>
    </xf>
    <xf numFmtId="0" fontId="7" fillId="0" borderId="22" xfId="2" applyFont="1" applyBorder="1" applyAlignment="1">
      <alignment horizontal="center" vertical="center" shrinkToFit="1"/>
    </xf>
    <xf numFmtId="0" fontId="4" fillId="2" borderId="13" xfId="2" applyFill="1" applyBorder="1" applyAlignment="1" applyProtection="1">
      <alignment vertical="center" shrinkToFit="1"/>
      <protection locked="0"/>
    </xf>
    <xf numFmtId="0" fontId="4" fillId="2" borderId="23" xfId="2" applyFill="1" applyBorder="1" applyAlignment="1" applyProtection="1">
      <alignment vertical="center" shrinkToFit="1"/>
      <protection locked="0"/>
    </xf>
    <xf numFmtId="0" fontId="4" fillId="2" borderId="13" xfId="2" applyFill="1" applyBorder="1" applyAlignment="1" applyProtection="1">
      <alignment horizontal="center" vertical="center" shrinkToFit="1"/>
      <protection locked="0"/>
    </xf>
    <xf numFmtId="0" fontId="4" fillId="2" borderId="23" xfId="2" applyFill="1" applyBorder="1" applyAlignment="1" applyProtection="1">
      <alignment horizontal="center" vertical="center" shrinkToFit="1"/>
      <protection locked="0"/>
    </xf>
    <xf numFmtId="0" fontId="4" fillId="2" borderId="19" xfId="2" applyFill="1" applyBorder="1" applyAlignment="1" applyProtection="1">
      <alignment vertical="center" shrinkToFit="1"/>
      <protection locked="0"/>
    </xf>
    <xf numFmtId="0" fontId="4" fillId="2" borderId="24" xfId="2" applyFill="1" applyBorder="1" applyAlignment="1" applyProtection="1">
      <alignment vertical="center" shrinkToFit="1"/>
      <protection locked="0"/>
    </xf>
    <xf numFmtId="0" fontId="4" fillId="2" borderId="20" xfId="2" applyFill="1" applyBorder="1" applyAlignment="1" applyProtection="1">
      <alignment vertical="center" shrinkToFit="1"/>
      <protection locked="0"/>
    </xf>
    <xf numFmtId="0" fontId="4" fillId="2" borderId="25" xfId="2" applyFill="1" applyBorder="1" applyAlignment="1" applyProtection="1">
      <alignment vertical="center" shrinkToFit="1"/>
      <protection locked="0"/>
    </xf>
    <xf numFmtId="38" fontId="4" fillId="0" borderId="51" xfId="3" applyFont="1" applyBorder="1" applyAlignment="1">
      <alignment horizontal="right" vertical="center" shrinkToFit="1"/>
    </xf>
    <xf numFmtId="38" fontId="4" fillId="0" borderId="26" xfId="3" applyFont="1" applyBorder="1" applyAlignment="1">
      <alignment horizontal="right" vertical="center" shrinkToFit="1"/>
    </xf>
    <xf numFmtId="38" fontId="4" fillId="0" borderId="44" xfId="3" applyFont="1" applyBorder="1" applyAlignment="1">
      <alignment horizontal="right" vertical="center" shrinkToFit="1"/>
    </xf>
    <xf numFmtId="38" fontId="4" fillId="0" borderId="50" xfId="3" applyFont="1" applyBorder="1" applyAlignment="1">
      <alignment horizontal="right" vertical="center" shrinkToFit="1"/>
    </xf>
    <xf numFmtId="38" fontId="4" fillId="2" borderId="13" xfId="3" applyFont="1" applyFill="1" applyBorder="1" applyAlignment="1" applyProtection="1">
      <alignment horizontal="right" vertical="center" shrinkToFit="1"/>
      <protection locked="0"/>
    </xf>
    <xf numFmtId="38" fontId="4" fillId="2" borderId="23" xfId="3" applyFont="1" applyFill="1" applyBorder="1" applyAlignment="1" applyProtection="1">
      <alignment horizontal="right" vertical="center" shrinkToFit="1"/>
      <protection locked="0"/>
    </xf>
    <xf numFmtId="38" fontId="4" fillId="0" borderId="46" xfId="3" applyFont="1" applyFill="1" applyBorder="1" applyAlignment="1">
      <alignment horizontal="right" vertical="center" shrinkToFit="1"/>
    </xf>
    <xf numFmtId="38" fontId="4" fillId="0" borderId="41" xfId="3" applyFont="1" applyFill="1" applyBorder="1" applyAlignment="1">
      <alignment horizontal="right" vertical="center" shrinkToFit="1"/>
    </xf>
    <xf numFmtId="38" fontId="4" fillId="2" borderId="27" xfId="3" applyFont="1" applyFill="1" applyBorder="1" applyAlignment="1" applyProtection="1">
      <alignment horizontal="right" vertical="center" shrinkToFit="1"/>
      <protection locked="0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77" fontId="10" fillId="2" borderId="6" xfId="2" applyNumberFormat="1" applyFont="1" applyFill="1" applyBorder="1" applyAlignment="1" applyProtection="1">
      <alignment horizontal="center" vertical="center"/>
      <protection locked="0"/>
    </xf>
    <xf numFmtId="0" fontId="8" fillId="0" borderId="1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center" vertical="center" shrinkToFit="1"/>
    </xf>
    <xf numFmtId="0" fontId="7" fillId="0" borderId="11" xfId="2" applyFont="1" applyBorder="1" applyAlignment="1">
      <alignment horizontal="center" vertical="center" shrinkToFit="1"/>
    </xf>
    <xf numFmtId="0" fontId="7" fillId="0" borderId="12" xfId="2" applyFont="1" applyBorder="1" applyAlignment="1">
      <alignment horizontal="center" vertical="center" shrinkToFit="1"/>
    </xf>
    <xf numFmtId="0" fontId="7" fillId="0" borderId="13" xfId="2" applyFont="1" applyBorder="1" applyAlignment="1">
      <alignment horizontal="center" vertical="center" shrinkToFit="1"/>
    </xf>
    <xf numFmtId="0" fontId="7" fillId="0" borderId="17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9" fillId="0" borderId="6" xfId="2" applyFont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 shrinkToFit="1"/>
    </xf>
    <xf numFmtId="0" fontId="9" fillId="0" borderId="17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 shrinkToFit="1"/>
    </xf>
    <xf numFmtId="0" fontId="7" fillId="0" borderId="15" xfId="2" applyFont="1" applyBorder="1" applyAlignment="1">
      <alignment horizontal="center" vertical="center" shrinkToFit="1"/>
    </xf>
    <xf numFmtId="0" fontId="4" fillId="0" borderId="3" xfId="2" applyBorder="1" applyAlignment="1">
      <alignment vertical="center" shrinkToFit="1"/>
    </xf>
    <xf numFmtId="0" fontId="4" fillId="0" borderId="36" xfId="2" applyBorder="1" applyAlignment="1">
      <alignment vertical="center" shrinkToFit="1"/>
    </xf>
    <xf numFmtId="0" fontId="7" fillId="0" borderId="4" xfId="2" applyFont="1" applyBorder="1" applyAlignment="1">
      <alignment horizontal="center" vertical="center" shrinkToFit="1"/>
    </xf>
    <xf numFmtId="0" fontId="4" fillId="2" borderId="27" xfId="2" applyFill="1" applyBorder="1" applyAlignment="1" applyProtection="1">
      <alignment vertical="center" shrinkToFit="1"/>
      <protection locked="0"/>
    </xf>
    <xf numFmtId="0" fontId="4" fillId="2" borderId="28" xfId="2" applyFill="1" applyBorder="1" applyAlignment="1" applyProtection="1">
      <alignment horizontal="center" vertical="center" shrinkToFit="1"/>
      <protection locked="0"/>
    </xf>
    <xf numFmtId="0" fontId="4" fillId="2" borderId="29" xfId="2" applyFill="1" applyBorder="1" applyAlignment="1" applyProtection="1">
      <alignment vertical="center" shrinkToFit="1"/>
      <protection locked="0"/>
    </xf>
    <xf numFmtId="0" fontId="4" fillId="2" borderId="30" xfId="2" applyFill="1" applyBorder="1" applyAlignment="1" applyProtection="1">
      <alignment vertical="center" shrinkToFit="1"/>
      <protection locked="0"/>
    </xf>
    <xf numFmtId="0" fontId="4" fillId="2" borderId="27" xfId="2" applyFill="1" applyBorder="1" applyAlignment="1" applyProtection="1">
      <alignment horizontal="center" vertical="center" shrinkToFit="1"/>
      <protection locked="0"/>
    </xf>
    <xf numFmtId="0" fontId="4" fillId="0" borderId="39" xfId="2" applyBorder="1" applyAlignment="1">
      <alignment vertical="center" shrinkToFit="1"/>
    </xf>
    <xf numFmtId="0" fontId="7" fillId="0" borderId="33" xfId="2" applyFont="1" applyBorder="1" applyAlignment="1">
      <alignment horizontal="center" vertical="center" shrinkToFit="1"/>
    </xf>
    <xf numFmtId="0" fontId="4" fillId="2" borderId="28" xfId="2" applyFill="1" applyBorder="1" applyAlignment="1" applyProtection="1">
      <alignment vertical="center" shrinkToFit="1"/>
      <protection locked="0"/>
    </xf>
    <xf numFmtId="0" fontId="4" fillId="2" borderId="47" xfId="2" applyFill="1" applyBorder="1" applyAlignment="1" applyProtection="1">
      <alignment vertical="center" shrinkToFit="1"/>
      <protection locked="0"/>
    </xf>
    <xf numFmtId="0" fontId="4" fillId="2" borderId="48" xfId="2" applyFill="1" applyBorder="1" applyAlignment="1" applyProtection="1">
      <alignment vertical="center" shrinkToFit="1"/>
      <protection locked="0"/>
    </xf>
    <xf numFmtId="38" fontId="4" fillId="2" borderId="28" xfId="3" applyFont="1" applyFill="1" applyBorder="1" applyAlignment="1" applyProtection="1">
      <alignment horizontal="right" vertical="center" shrinkToFit="1"/>
      <protection locked="0"/>
    </xf>
    <xf numFmtId="0" fontId="7" fillId="0" borderId="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35" xfId="2" applyFont="1" applyBorder="1" applyAlignment="1">
      <alignment horizontal="center" vertical="center"/>
    </xf>
    <xf numFmtId="0" fontId="7" fillId="0" borderId="2" xfId="2" applyFont="1" applyBorder="1" applyAlignment="1">
      <alignment horizontal="left" vertical="top"/>
    </xf>
    <xf numFmtId="0" fontId="7" fillId="0" borderId="9" xfId="2" applyFont="1" applyBorder="1" applyAlignment="1">
      <alignment horizontal="left" vertical="top"/>
    </xf>
    <xf numFmtId="0" fontId="7" fillId="0" borderId="21" xfId="2" applyFont="1" applyBorder="1" applyAlignment="1">
      <alignment horizontal="left" vertical="top"/>
    </xf>
    <xf numFmtId="38" fontId="4" fillId="0" borderId="27" xfId="3" applyFont="1" applyFill="1" applyBorder="1" applyAlignment="1">
      <alignment horizontal="right" vertical="center" shrinkToFit="1"/>
    </xf>
    <xf numFmtId="38" fontId="4" fillId="0" borderId="31" xfId="3" applyFont="1" applyBorder="1" applyAlignment="1">
      <alignment horizontal="right" vertical="center" shrinkToFit="1"/>
    </xf>
    <xf numFmtId="38" fontId="4" fillId="0" borderId="32" xfId="3" applyFont="1" applyBorder="1" applyAlignment="1">
      <alignment horizontal="right" vertical="center" shrinkToFit="1"/>
    </xf>
    <xf numFmtId="0" fontId="4" fillId="0" borderId="7" xfId="2" applyBorder="1" applyAlignment="1">
      <alignment vertical="center" shrinkToFit="1"/>
    </xf>
    <xf numFmtId="0" fontId="10" fillId="0" borderId="2" xfId="2" applyFont="1" applyBorder="1" applyAlignment="1">
      <alignment horizontal="right" vertical="center" shrinkToFit="1"/>
    </xf>
    <xf numFmtId="0" fontId="10" fillId="0" borderId="9" xfId="2" applyFont="1" applyBorder="1" applyAlignment="1">
      <alignment horizontal="right" vertical="center" shrinkToFit="1"/>
    </xf>
    <xf numFmtId="0" fontId="10" fillId="0" borderId="6" xfId="2" applyFont="1" applyBorder="1" applyAlignment="1">
      <alignment horizontal="right" vertical="center" shrinkToFit="1"/>
    </xf>
    <xf numFmtId="0" fontId="10" fillId="0" borderId="15" xfId="2" applyFont="1" applyBorder="1" applyAlignment="1">
      <alignment horizontal="right" vertical="center" shrinkToFit="1"/>
    </xf>
    <xf numFmtId="0" fontId="4" fillId="0" borderId="11" xfId="2" applyBorder="1" applyAlignment="1">
      <alignment horizontal="right" vertical="center"/>
    </xf>
    <xf numFmtId="0" fontId="4" fillId="0" borderId="12" xfId="2" applyBorder="1" applyAlignment="1">
      <alignment horizontal="right" vertical="center"/>
    </xf>
    <xf numFmtId="0" fontId="7" fillId="2" borderId="3" xfId="2" applyFont="1" applyFill="1" applyBorder="1" applyAlignment="1" applyProtection="1">
      <alignment horizontal="center" vertical="center"/>
      <protection locked="0"/>
    </xf>
    <xf numFmtId="0" fontId="7" fillId="2" borderId="36" xfId="2" applyFont="1" applyFill="1" applyBorder="1" applyAlignment="1" applyProtection="1">
      <alignment horizontal="center" vertical="center"/>
      <protection locked="0"/>
    </xf>
    <xf numFmtId="0" fontId="7" fillId="2" borderId="8" xfId="2" applyFont="1" applyFill="1" applyBorder="1" applyAlignment="1" applyProtection="1">
      <alignment horizontal="center" vertical="top"/>
      <protection locked="0"/>
    </xf>
    <xf numFmtId="0" fontId="7" fillId="2" borderId="35" xfId="2" applyFont="1" applyFill="1" applyBorder="1" applyAlignment="1" applyProtection="1">
      <alignment horizontal="center" vertical="top"/>
      <protection locked="0"/>
    </xf>
    <xf numFmtId="0" fontId="7" fillId="2" borderId="26" xfId="2" applyFont="1" applyFill="1" applyBorder="1" applyAlignment="1" applyProtection="1">
      <alignment horizontal="left" vertical="top"/>
      <protection locked="0"/>
    </xf>
    <xf numFmtId="0" fontId="7" fillId="2" borderId="8" xfId="2" applyFont="1" applyFill="1" applyBorder="1" applyAlignment="1" applyProtection="1">
      <alignment horizontal="left" vertical="top"/>
      <protection locked="0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  <xf numFmtId="0" fontId="7" fillId="0" borderId="33" xfId="2" applyFont="1" applyBorder="1" applyAlignment="1">
      <alignment horizontal="center" vertical="center"/>
    </xf>
    <xf numFmtId="0" fontId="7" fillId="0" borderId="37" xfId="2" applyFont="1" applyBorder="1" applyAlignment="1">
      <alignment horizontal="center" vertical="center"/>
    </xf>
    <xf numFmtId="0" fontId="4" fillId="2" borderId="31" xfId="2" applyFill="1" applyBorder="1" applyAlignment="1" applyProtection="1">
      <alignment horizontal="center" vertical="center"/>
      <protection locked="0"/>
    </xf>
    <xf numFmtId="0" fontId="4" fillId="2" borderId="38" xfId="2" applyFill="1" applyBorder="1" applyAlignment="1" applyProtection="1">
      <alignment horizontal="center" vertical="center"/>
      <protection locked="0"/>
    </xf>
    <xf numFmtId="0" fontId="4" fillId="2" borderId="39" xfId="2" applyFill="1" applyBorder="1" applyAlignment="1" applyProtection="1">
      <alignment horizontal="center" vertical="center"/>
      <protection locked="0"/>
    </xf>
    <xf numFmtId="0" fontId="4" fillId="2" borderId="26" xfId="2" applyFill="1" applyBorder="1" applyAlignment="1" applyProtection="1">
      <alignment horizontal="center" vertical="center"/>
      <protection locked="0"/>
    </xf>
    <xf numFmtId="0" fontId="4" fillId="2" borderId="8" xfId="2" applyFill="1" applyBorder="1" applyAlignment="1" applyProtection="1">
      <alignment horizontal="center" vertical="center"/>
      <protection locked="0"/>
    </xf>
    <xf numFmtId="0" fontId="4" fillId="2" borderId="36" xfId="2" applyFill="1" applyBorder="1" applyAlignment="1" applyProtection="1">
      <alignment horizontal="center" vertical="center"/>
      <protection locked="0"/>
    </xf>
    <xf numFmtId="0" fontId="7" fillId="0" borderId="5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2" borderId="34" xfId="2" applyFill="1" applyBorder="1" applyAlignment="1" applyProtection="1">
      <alignment horizontal="center" vertical="center"/>
      <protection locked="0"/>
    </xf>
    <xf numFmtId="0" fontId="4" fillId="2" borderId="6" xfId="2" applyFill="1" applyBorder="1" applyAlignment="1" applyProtection="1">
      <alignment horizontal="center" vertical="center"/>
      <protection locked="0"/>
    </xf>
    <xf numFmtId="0" fontId="4" fillId="2" borderId="7" xfId="2" applyFill="1" applyBorder="1" applyAlignment="1" applyProtection="1">
      <alignment horizontal="center" vertical="center"/>
      <protection locked="0"/>
    </xf>
    <xf numFmtId="38" fontId="7" fillId="0" borderId="21" xfId="2" applyNumberFormat="1" applyFont="1" applyBorder="1" applyAlignment="1">
      <alignment horizontal="right" vertical="center" shrinkToFit="1"/>
    </xf>
    <xf numFmtId="0" fontId="7" fillId="0" borderId="34" xfId="2" applyFont="1" applyBorder="1" applyAlignment="1">
      <alignment horizontal="right" vertical="center" shrinkToFit="1"/>
    </xf>
    <xf numFmtId="38" fontId="7" fillId="0" borderId="13" xfId="2" applyNumberFormat="1" applyFont="1" applyBorder="1" applyAlignment="1">
      <alignment horizontal="right" vertical="center" shrinkToFit="1"/>
    </xf>
    <xf numFmtId="38" fontId="7" fillId="0" borderId="17" xfId="2" applyNumberFormat="1" applyFont="1" applyBorder="1" applyAlignment="1">
      <alignment horizontal="right" vertical="center" shrinkToFit="1"/>
    </xf>
    <xf numFmtId="0" fontId="12" fillId="0" borderId="0" xfId="2" applyFont="1" applyAlignment="1">
      <alignment horizontal="left" vertical="center"/>
    </xf>
    <xf numFmtId="176" fontId="13" fillId="2" borderId="44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2" xfId="0" applyNumberFormat="1" applyFont="1" applyFill="1" applyBorder="1" applyAlignment="1" applyProtection="1">
      <alignment horizontal="left" vertical="center" indent="1"/>
      <protection locked="0"/>
    </xf>
    <xf numFmtId="176" fontId="13" fillId="2" borderId="43" xfId="0" applyNumberFormat="1" applyFont="1" applyFill="1" applyBorder="1" applyAlignment="1" applyProtection="1">
      <alignment horizontal="left" vertical="center" indent="1"/>
      <protection locked="0"/>
    </xf>
    <xf numFmtId="0" fontId="4" fillId="0" borderId="1" xfId="2" applyBorder="1" applyAlignment="1">
      <alignment horizontal="center" vertical="center" shrinkToFit="1"/>
    </xf>
    <xf numFmtId="0" fontId="4" fillId="0" borderId="2" xfId="2" applyBorder="1" applyAlignment="1">
      <alignment horizontal="center" vertical="center" shrinkToFit="1"/>
    </xf>
    <xf numFmtId="0" fontId="4" fillId="0" borderId="5" xfId="2" applyBorder="1" applyAlignment="1">
      <alignment horizontal="center" vertical="center" shrinkToFit="1"/>
    </xf>
    <xf numFmtId="0" fontId="4" fillId="0" borderId="6" xfId="2" applyBorder="1" applyAlignment="1">
      <alignment horizontal="center" vertical="center" shrinkToFit="1"/>
    </xf>
    <xf numFmtId="38" fontId="19" fillId="0" borderId="14" xfId="2" applyNumberFormat="1" applyFont="1" applyBorder="1" applyAlignment="1">
      <alignment horizontal="right" vertical="center" shrinkToFit="1"/>
    </xf>
    <xf numFmtId="0" fontId="19" fillId="0" borderId="18" xfId="2" applyFont="1" applyBorder="1" applyAlignment="1">
      <alignment horizontal="right" vertical="center" shrinkToFit="1"/>
    </xf>
    <xf numFmtId="0" fontId="7" fillId="2" borderId="26" xfId="2" applyFont="1" applyFill="1" applyBorder="1" applyAlignment="1" applyProtection="1">
      <alignment horizontal="center" vertical="top"/>
      <protection locked="0"/>
    </xf>
    <xf numFmtId="56" fontId="14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41" xfId="2" applyFont="1" applyFill="1" applyBorder="1" applyAlignment="1" applyProtection="1">
      <alignment horizontal="center" vertical="center" shrinkToFit="1"/>
      <protection locked="0"/>
    </xf>
    <xf numFmtId="0" fontId="14" fillId="2" borderId="29" xfId="2" applyFont="1" applyFill="1" applyBorder="1" applyAlignment="1" applyProtection="1">
      <alignment horizontal="left" vertical="center" shrinkToFit="1"/>
      <protection locked="0"/>
    </xf>
    <xf numFmtId="0" fontId="14" fillId="2" borderId="24" xfId="2" applyFont="1" applyFill="1" applyBorder="1" applyAlignment="1" applyProtection="1">
      <alignment horizontal="left" vertical="center" shrinkToFit="1"/>
      <protection locked="0"/>
    </xf>
    <xf numFmtId="0" fontId="14" fillId="2" borderId="30" xfId="2" applyFont="1" applyFill="1" applyBorder="1" applyAlignment="1" applyProtection="1">
      <alignment vertical="center" shrinkToFit="1"/>
      <protection locked="0"/>
    </xf>
    <xf numFmtId="0" fontId="14" fillId="2" borderId="25" xfId="2" applyFont="1" applyFill="1" applyBorder="1" applyAlignment="1" applyProtection="1">
      <alignment vertical="center" shrinkToFit="1"/>
      <protection locked="0"/>
    </xf>
    <xf numFmtId="56" fontId="15" fillId="2" borderId="41" xfId="2" quotePrefix="1" applyNumberFormat="1" applyFont="1" applyFill="1" applyBorder="1" applyAlignment="1" applyProtection="1">
      <alignment horizontal="center" vertical="center" shrinkToFit="1"/>
      <protection locked="0"/>
    </xf>
    <xf numFmtId="0" fontId="15" fillId="2" borderId="41" xfId="2" applyFont="1" applyFill="1" applyBorder="1" applyAlignment="1" applyProtection="1">
      <alignment horizontal="center" vertical="center" shrinkToFit="1"/>
      <protection locked="0"/>
    </xf>
    <xf numFmtId="56" fontId="15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4" fillId="2" borderId="46" xfId="2" applyFill="1" applyBorder="1" applyAlignment="1" applyProtection="1">
      <alignment vertical="center" shrinkToFit="1"/>
      <protection locked="0"/>
    </xf>
    <xf numFmtId="0" fontId="4" fillId="2" borderId="41" xfId="2" applyFill="1" applyBorder="1" applyAlignment="1" applyProtection="1">
      <alignment vertical="center" shrinkToFit="1"/>
      <protection locked="0"/>
    </xf>
    <xf numFmtId="56" fontId="14" fillId="2" borderId="46" xfId="2" quotePrefix="1" applyNumberFormat="1" applyFont="1" applyFill="1" applyBorder="1" applyAlignment="1" applyProtection="1">
      <alignment horizontal="center" vertical="center" shrinkToFit="1"/>
      <protection locked="0"/>
    </xf>
    <xf numFmtId="0" fontId="14" fillId="2" borderId="19" xfId="2" applyFont="1" applyFill="1" applyBorder="1" applyAlignment="1" applyProtection="1">
      <alignment horizontal="left" vertical="center" shrinkToFit="1"/>
      <protection locked="0"/>
    </xf>
    <xf numFmtId="0" fontId="14" fillId="2" borderId="20" xfId="2" applyFont="1" applyFill="1" applyBorder="1" applyAlignment="1" applyProtection="1">
      <alignment vertical="center" shrinkToFit="1"/>
      <protection locked="0"/>
    </xf>
  </cellXfs>
  <cellStyles count="5">
    <cellStyle name="パーセント" xfId="4" builtinId="5"/>
    <cellStyle name="桁区切り" xfId="3" builtinId="6"/>
    <cellStyle name="標準" xfId="0" builtinId="0"/>
    <cellStyle name="標準 2" xfId="1" xr:uid="{00000000-0005-0000-0000-000002000000}"/>
    <cellStyle name="標準 3" xfId="2" xr:uid="{7C92955A-E9EA-4CAA-8F58-D4090FC71EC1}"/>
  </cellStyles>
  <dxfs count="0"/>
  <tableStyles count="0" defaultTableStyle="TableStyleMedium2" defaultPivotStyle="PivotStyleLight16"/>
  <colors>
    <mruColors>
      <color rgb="FFCCFFFF"/>
      <color rgb="FF66FF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01BE8-0076-4F89-8EDD-9BE20F5CA05F}">
  <sheetPr>
    <tabColor rgb="FFFFFF00"/>
    <pageSetUpPr fitToPage="1"/>
  </sheetPr>
  <dimension ref="A1:R39"/>
  <sheetViews>
    <sheetView tabSelected="1" zoomScale="90" zoomScaleNormal="90" workbookViewId="0">
      <selection activeCell="B3" sqref="B3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48" t="s">
        <v>64</v>
      </c>
      <c r="B1" s="48"/>
      <c r="C1" s="48"/>
      <c r="D1" s="48"/>
      <c r="E1" s="48"/>
      <c r="F1" s="48"/>
      <c r="G1" s="48"/>
      <c r="H1" s="48"/>
      <c r="I1" s="48"/>
    </row>
    <row r="2" spans="1:18" ht="14.25">
      <c r="A2" s="20"/>
      <c r="B2" s="20" t="s">
        <v>63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32</v>
      </c>
    </row>
    <row r="4" spans="1:18" ht="21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Q4" s="9">
        <v>0.13</v>
      </c>
      <c r="R4" s="2" t="s">
        <v>33</v>
      </c>
    </row>
    <row r="5" spans="1:18" ht="19.5" customHeight="1">
      <c r="A5" s="3"/>
      <c r="B5" s="12" t="s">
        <v>59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50">
        <v>45231</v>
      </c>
      <c r="C6" s="50"/>
      <c r="D6" s="50"/>
      <c r="E6" s="2" t="s">
        <v>58</v>
      </c>
    </row>
    <row r="7" spans="1:18">
      <c r="A7" s="51" t="s">
        <v>2</v>
      </c>
      <c r="B7" s="52"/>
      <c r="C7" s="55" t="s">
        <v>3</v>
      </c>
      <c r="D7" s="56"/>
      <c r="E7" s="57"/>
      <c r="F7" s="58" t="s">
        <v>4</v>
      </c>
      <c r="G7" s="60" t="s">
        <v>5</v>
      </c>
      <c r="H7" s="62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64" t="s">
        <v>13</v>
      </c>
    </row>
    <row r="8" spans="1:18" ht="14.25" thickBot="1">
      <c r="A8" s="53"/>
      <c r="B8" s="54"/>
      <c r="C8" s="19" t="s">
        <v>14</v>
      </c>
      <c r="D8" s="66" t="s">
        <v>15</v>
      </c>
      <c r="E8" s="67"/>
      <c r="F8" s="59"/>
      <c r="G8" s="61"/>
      <c r="H8" s="63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20</v>
      </c>
      <c r="N8" s="27" t="s">
        <v>21</v>
      </c>
      <c r="O8" s="65"/>
    </row>
    <row r="9" spans="1:18">
      <c r="A9" s="29">
        <v>1</v>
      </c>
      <c r="B9" s="31"/>
      <c r="C9" s="33" t="s">
        <v>22</v>
      </c>
      <c r="D9" s="35"/>
      <c r="E9" s="37"/>
      <c r="F9" s="33"/>
      <c r="G9" s="33" t="s">
        <v>22</v>
      </c>
      <c r="H9" s="33"/>
      <c r="I9" s="43"/>
      <c r="J9" s="43"/>
      <c r="K9" s="43"/>
      <c r="L9" s="45" t="str">
        <f>IF(I9="","",I9-J9+K9)</f>
        <v/>
      </c>
      <c r="M9" s="40" t="str">
        <f>IF(L9="","",(ROUND(L9*$Q$4,0)))</f>
        <v/>
      </c>
      <c r="N9" s="42" t="str">
        <f>IF(M9="","",L9-M9)</f>
        <v/>
      </c>
      <c r="O9" s="68"/>
    </row>
    <row r="10" spans="1:18">
      <c r="A10" s="30"/>
      <c r="B10" s="32"/>
      <c r="C10" s="34"/>
      <c r="D10" s="36"/>
      <c r="E10" s="38"/>
      <c r="F10" s="34"/>
      <c r="G10" s="34"/>
      <c r="H10" s="34"/>
      <c r="I10" s="44"/>
      <c r="J10" s="44"/>
      <c r="K10" s="44"/>
      <c r="L10" s="46"/>
      <c r="M10" s="41"/>
      <c r="N10" s="39"/>
      <c r="O10" s="69"/>
    </row>
    <row r="11" spans="1:18">
      <c r="A11" s="70">
        <v>2</v>
      </c>
      <c r="B11" s="71"/>
      <c r="C11" s="72" t="s">
        <v>22</v>
      </c>
      <c r="D11" s="73"/>
      <c r="E11" s="74"/>
      <c r="F11" s="75"/>
      <c r="G11" s="75" t="s">
        <v>22</v>
      </c>
      <c r="H11" s="75"/>
      <c r="I11" s="47"/>
      <c r="J11" s="47"/>
      <c r="K11" s="47"/>
      <c r="L11" s="46" t="str">
        <f t="shared" ref="L11" si="0">IF(I11="","",I11-J11+K11)</f>
        <v/>
      </c>
      <c r="M11" s="40" t="str">
        <f t="shared" ref="M11:M13" si="1">IF(L11="","",(ROUND(L11*$Q$4,0)))</f>
        <v/>
      </c>
      <c r="N11" s="39" t="str">
        <f t="shared" ref="N11" si="2">IF(M11="","",L11-M11)</f>
        <v/>
      </c>
      <c r="O11" s="76"/>
    </row>
    <row r="12" spans="1:18">
      <c r="A12" s="70"/>
      <c r="B12" s="32"/>
      <c r="C12" s="72"/>
      <c r="D12" s="36"/>
      <c r="E12" s="38"/>
      <c r="F12" s="34"/>
      <c r="G12" s="34"/>
      <c r="H12" s="34"/>
      <c r="I12" s="44"/>
      <c r="J12" s="44"/>
      <c r="K12" s="44"/>
      <c r="L12" s="46"/>
      <c r="M12" s="41"/>
      <c r="N12" s="39"/>
      <c r="O12" s="69"/>
    </row>
    <row r="13" spans="1:18">
      <c r="A13" s="77">
        <v>3</v>
      </c>
      <c r="B13" s="71"/>
      <c r="C13" s="75" t="s">
        <v>22</v>
      </c>
      <c r="D13" s="73"/>
      <c r="E13" s="74"/>
      <c r="F13" s="75"/>
      <c r="G13" s="75" t="s">
        <v>22</v>
      </c>
      <c r="H13" s="75"/>
      <c r="I13" s="47"/>
      <c r="J13" s="47"/>
      <c r="K13" s="47"/>
      <c r="L13" s="46" t="str">
        <f t="shared" ref="L13" si="3">IF(I13="","",I13-J13+K13)</f>
        <v/>
      </c>
      <c r="M13" s="40" t="str">
        <f t="shared" si="1"/>
        <v/>
      </c>
      <c r="N13" s="39" t="str">
        <f t="shared" ref="N13" si="4">IF(M13="","",L13-M13)</f>
        <v/>
      </c>
      <c r="O13" s="76"/>
    </row>
    <row r="14" spans="1:18">
      <c r="A14" s="30"/>
      <c r="B14" s="32"/>
      <c r="C14" s="34"/>
      <c r="D14" s="36"/>
      <c r="E14" s="38"/>
      <c r="F14" s="34"/>
      <c r="G14" s="34"/>
      <c r="H14" s="34"/>
      <c r="I14" s="44"/>
      <c r="J14" s="44"/>
      <c r="K14" s="44"/>
      <c r="L14" s="46"/>
      <c r="M14" s="41"/>
      <c r="N14" s="39"/>
      <c r="O14" s="69"/>
    </row>
    <row r="15" spans="1:18">
      <c r="A15" s="77">
        <v>4</v>
      </c>
      <c r="B15" s="71"/>
      <c r="C15" s="75" t="s">
        <v>22</v>
      </c>
      <c r="D15" s="73"/>
      <c r="E15" s="74"/>
      <c r="F15" s="75"/>
      <c r="G15" s="75" t="s">
        <v>22</v>
      </c>
      <c r="H15" s="75"/>
      <c r="I15" s="47"/>
      <c r="J15" s="47"/>
      <c r="K15" s="47"/>
      <c r="L15" s="46" t="str">
        <f t="shared" ref="L15" si="5">IF(I15="","",I15-J15+K15)</f>
        <v/>
      </c>
      <c r="M15" s="40" t="str">
        <f t="shared" ref="M15" si="6">IF(L15="","",(ROUND(L15*$Q$4,0)))</f>
        <v/>
      </c>
      <c r="N15" s="39" t="str">
        <f t="shared" ref="N15" si="7">IF(M15="","",L15-M15)</f>
        <v/>
      </c>
      <c r="O15" s="76"/>
    </row>
    <row r="16" spans="1:18">
      <c r="A16" s="30"/>
      <c r="B16" s="32"/>
      <c r="C16" s="34"/>
      <c r="D16" s="36"/>
      <c r="E16" s="38"/>
      <c r="F16" s="34"/>
      <c r="G16" s="34"/>
      <c r="H16" s="34"/>
      <c r="I16" s="44"/>
      <c r="J16" s="44"/>
      <c r="K16" s="44"/>
      <c r="L16" s="46"/>
      <c r="M16" s="41"/>
      <c r="N16" s="39"/>
      <c r="O16" s="69"/>
    </row>
    <row r="17" spans="1:15">
      <c r="A17" s="70">
        <v>5</v>
      </c>
      <c r="B17" s="71"/>
      <c r="C17" s="72" t="s">
        <v>22</v>
      </c>
      <c r="D17" s="73"/>
      <c r="E17" s="74"/>
      <c r="F17" s="75"/>
      <c r="G17" s="75" t="s">
        <v>22</v>
      </c>
      <c r="H17" s="75"/>
      <c r="I17" s="47"/>
      <c r="J17" s="47"/>
      <c r="K17" s="47"/>
      <c r="L17" s="46" t="str">
        <f t="shared" ref="L17" si="8">IF(I17="","",I17-J17+K17)</f>
        <v/>
      </c>
      <c r="M17" s="40" t="str">
        <f t="shared" ref="M17" si="9">IF(L17="","",(ROUND(L17*$Q$4,0)))</f>
        <v/>
      </c>
      <c r="N17" s="39" t="str">
        <f t="shared" ref="N17" si="10">IF(M17="","",L17-M17)</f>
        <v/>
      </c>
      <c r="O17" s="76"/>
    </row>
    <row r="18" spans="1:15">
      <c r="A18" s="70"/>
      <c r="B18" s="32"/>
      <c r="C18" s="72"/>
      <c r="D18" s="36"/>
      <c r="E18" s="38"/>
      <c r="F18" s="34"/>
      <c r="G18" s="34"/>
      <c r="H18" s="34"/>
      <c r="I18" s="44"/>
      <c r="J18" s="44"/>
      <c r="K18" s="44"/>
      <c r="L18" s="46"/>
      <c r="M18" s="41"/>
      <c r="N18" s="39"/>
      <c r="O18" s="69"/>
    </row>
    <row r="19" spans="1:15">
      <c r="A19" s="77">
        <v>6</v>
      </c>
      <c r="B19" s="71"/>
      <c r="C19" s="75" t="s">
        <v>22</v>
      </c>
      <c r="D19" s="73"/>
      <c r="E19" s="74"/>
      <c r="F19" s="75"/>
      <c r="G19" s="75" t="s">
        <v>22</v>
      </c>
      <c r="H19" s="75"/>
      <c r="I19" s="47"/>
      <c r="J19" s="47"/>
      <c r="K19" s="47"/>
      <c r="L19" s="46" t="str">
        <f t="shared" ref="L19" si="11">IF(I19="","",I19-J19+K19)</f>
        <v/>
      </c>
      <c r="M19" s="40" t="str">
        <f t="shared" ref="M19" si="12">IF(L19="","",(ROUND(L19*$Q$4,0)))</f>
        <v/>
      </c>
      <c r="N19" s="39" t="str">
        <f t="shared" ref="N19" si="13">IF(M19="","",L19-M19)</f>
        <v/>
      </c>
      <c r="O19" s="76"/>
    </row>
    <row r="20" spans="1:15">
      <c r="A20" s="30"/>
      <c r="B20" s="32"/>
      <c r="C20" s="34"/>
      <c r="D20" s="36"/>
      <c r="E20" s="38"/>
      <c r="F20" s="34"/>
      <c r="G20" s="34"/>
      <c r="H20" s="34"/>
      <c r="I20" s="44"/>
      <c r="J20" s="44"/>
      <c r="K20" s="44"/>
      <c r="L20" s="46"/>
      <c r="M20" s="41"/>
      <c r="N20" s="39"/>
      <c r="O20" s="69"/>
    </row>
    <row r="21" spans="1:15">
      <c r="A21" s="70">
        <v>7</v>
      </c>
      <c r="B21" s="71"/>
      <c r="C21" s="72" t="s">
        <v>22</v>
      </c>
      <c r="D21" s="73"/>
      <c r="E21" s="74"/>
      <c r="F21" s="75"/>
      <c r="G21" s="75" t="s">
        <v>22</v>
      </c>
      <c r="H21" s="75"/>
      <c r="I21" s="47"/>
      <c r="J21" s="47"/>
      <c r="K21" s="47"/>
      <c r="L21" s="46" t="str">
        <f t="shared" ref="L21" si="14">IF(I21="","",I21-J21+K21)</f>
        <v/>
      </c>
      <c r="M21" s="40" t="str">
        <f t="shared" ref="M21" si="15">IF(L21="","",(ROUND(L21*$Q$4,0)))</f>
        <v/>
      </c>
      <c r="N21" s="39" t="str">
        <f t="shared" ref="N21" si="16">IF(M21="","",L21-M21)</f>
        <v/>
      </c>
      <c r="O21" s="76"/>
    </row>
    <row r="22" spans="1:15">
      <c r="A22" s="70"/>
      <c r="B22" s="32"/>
      <c r="C22" s="72"/>
      <c r="D22" s="36"/>
      <c r="E22" s="38"/>
      <c r="F22" s="34"/>
      <c r="G22" s="34"/>
      <c r="H22" s="34"/>
      <c r="I22" s="44"/>
      <c r="J22" s="44"/>
      <c r="K22" s="44"/>
      <c r="L22" s="46"/>
      <c r="M22" s="41"/>
      <c r="N22" s="39"/>
      <c r="O22" s="69"/>
    </row>
    <row r="23" spans="1:15">
      <c r="A23" s="77">
        <v>8</v>
      </c>
      <c r="B23" s="71"/>
      <c r="C23" s="75" t="s">
        <v>22</v>
      </c>
      <c r="D23" s="73"/>
      <c r="E23" s="74"/>
      <c r="F23" s="75"/>
      <c r="G23" s="75" t="s">
        <v>22</v>
      </c>
      <c r="H23" s="75"/>
      <c r="I23" s="47"/>
      <c r="J23" s="47"/>
      <c r="K23" s="47"/>
      <c r="L23" s="46" t="str">
        <f t="shared" ref="L23" si="17">IF(I23="","",I23-J23+K23)</f>
        <v/>
      </c>
      <c r="M23" s="40" t="str">
        <f t="shared" ref="M23" si="18">IF(L23="","",(ROUND(L23*$Q$4,0)))</f>
        <v/>
      </c>
      <c r="N23" s="39" t="str">
        <f t="shared" ref="N23" si="19">IF(M23="","",L23-M23)</f>
        <v/>
      </c>
      <c r="O23" s="76"/>
    </row>
    <row r="24" spans="1:15" ht="14.25" thickBot="1">
      <c r="A24" s="70"/>
      <c r="B24" s="78"/>
      <c r="C24" s="72"/>
      <c r="D24" s="79"/>
      <c r="E24" s="80"/>
      <c r="F24" s="72"/>
      <c r="G24" s="72"/>
      <c r="H24" s="72"/>
      <c r="I24" s="81"/>
      <c r="J24" s="81"/>
      <c r="K24" s="81"/>
      <c r="L24" s="91"/>
      <c r="M24" s="92"/>
      <c r="N24" s="93"/>
      <c r="O24" s="94"/>
    </row>
    <row r="25" spans="1:15" ht="13.5" customHeight="1">
      <c r="A25" s="130"/>
      <c r="B25" s="131"/>
      <c r="C25" s="131"/>
      <c r="D25" s="131"/>
      <c r="E25" s="131"/>
      <c r="F25" s="131"/>
      <c r="G25" s="131"/>
      <c r="H25" s="131"/>
      <c r="I25" s="131"/>
      <c r="J25" s="95" t="s">
        <v>65</v>
      </c>
      <c r="K25" s="96"/>
      <c r="L25" s="124">
        <f>SUM(L9:L24)</f>
        <v>0</v>
      </c>
      <c r="M25" s="122">
        <f>SUM(M9:M24)</f>
        <v>0</v>
      </c>
      <c r="N25" s="134">
        <f>SUM(N9:N24)</f>
        <v>0</v>
      </c>
      <c r="O25" s="68"/>
    </row>
    <row r="26" spans="1:15" ht="14.25" customHeight="1" thickBot="1">
      <c r="A26" s="132"/>
      <c r="B26" s="133"/>
      <c r="C26" s="133"/>
      <c r="D26" s="133"/>
      <c r="E26" s="133"/>
      <c r="F26" s="133"/>
      <c r="G26" s="133"/>
      <c r="H26" s="133"/>
      <c r="I26" s="133"/>
      <c r="J26" s="97"/>
      <c r="K26" s="98"/>
      <c r="L26" s="125"/>
      <c r="M26" s="123"/>
      <c r="N26" s="135"/>
      <c r="O26" s="94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99" t="s">
        <v>66</v>
      </c>
      <c r="K27" s="100"/>
      <c r="L27" s="23">
        <f>ROUNDDOWN(L25*10/110,0)</f>
        <v>0</v>
      </c>
      <c r="M27" s="23">
        <f>ROUNDDOWN(M25*10/110,0)</f>
        <v>0</v>
      </c>
      <c r="N27" s="28">
        <f>ROUNDDOWN(N25*10/110,0)</f>
        <v>0</v>
      </c>
    </row>
    <row r="28" spans="1:15" ht="14.25" thickBot="1"/>
    <row r="29" spans="1:15" ht="14.45" customHeight="1">
      <c r="A29" s="82" t="s">
        <v>23</v>
      </c>
      <c r="B29" s="83"/>
      <c r="C29" s="88" t="s">
        <v>24</v>
      </c>
      <c r="D29" s="88"/>
      <c r="E29" s="89"/>
      <c r="F29" s="90" t="s">
        <v>25</v>
      </c>
      <c r="G29" s="88"/>
      <c r="H29" s="88"/>
      <c r="I29" s="101" t="s">
        <v>26</v>
      </c>
      <c r="K29" s="4"/>
    </row>
    <row r="30" spans="1:15" ht="19.5" customHeight="1">
      <c r="A30" s="84"/>
      <c r="B30" s="85"/>
      <c r="C30" s="103"/>
      <c r="D30" s="103"/>
      <c r="E30" s="104"/>
      <c r="F30" s="105"/>
      <c r="G30" s="106"/>
      <c r="H30" s="106"/>
      <c r="I30" s="102"/>
      <c r="K30" s="6"/>
      <c r="L30" s="6"/>
      <c r="M30" s="6"/>
      <c r="N30" s="6"/>
      <c r="O30" s="6"/>
    </row>
    <row r="31" spans="1:15" ht="19.5" customHeight="1">
      <c r="A31" s="86"/>
      <c r="B31" s="87"/>
      <c r="C31" s="8"/>
      <c r="D31" s="8"/>
      <c r="E31" s="7" t="s">
        <v>34</v>
      </c>
      <c r="F31" s="127"/>
      <c r="G31" s="128"/>
      <c r="H31" s="128"/>
      <c r="I31" s="129"/>
      <c r="K31" s="4" t="s">
        <v>27</v>
      </c>
      <c r="L31" s="6"/>
      <c r="M31" s="6"/>
      <c r="N31" s="6"/>
      <c r="O31" s="6"/>
    </row>
    <row r="32" spans="1:15" ht="18" customHeight="1">
      <c r="A32" s="109" t="s">
        <v>28</v>
      </c>
      <c r="B32" s="110"/>
      <c r="C32" s="111"/>
      <c r="D32" s="112"/>
      <c r="E32" s="112"/>
      <c r="F32" s="112"/>
      <c r="G32" s="112"/>
      <c r="H32" s="112"/>
      <c r="I32" s="113"/>
      <c r="K32" s="107" t="s">
        <v>61</v>
      </c>
      <c r="L32" s="107"/>
      <c r="M32" s="107"/>
      <c r="N32" s="107"/>
      <c r="O32" s="107"/>
    </row>
    <row r="33" spans="1:15" ht="18.600000000000001" customHeight="1">
      <c r="A33" s="86"/>
      <c r="B33" s="87"/>
      <c r="C33" s="114"/>
      <c r="D33" s="115"/>
      <c r="E33" s="115"/>
      <c r="F33" s="115"/>
      <c r="G33" s="115"/>
      <c r="H33" s="115"/>
      <c r="I33" s="116"/>
      <c r="K33" s="107"/>
      <c r="L33" s="107"/>
      <c r="M33" s="107"/>
      <c r="N33" s="107"/>
      <c r="O33" s="107"/>
    </row>
    <row r="34" spans="1:15" ht="13.5" customHeight="1">
      <c r="A34" s="84" t="s">
        <v>29</v>
      </c>
      <c r="B34" s="85"/>
      <c r="C34" s="111"/>
      <c r="D34" s="112"/>
      <c r="E34" s="112"/>
      <c r="F34" s="112"/>
      <c r="G34" s="112"/>
      <c r="H34" s="112"/>
      <c r="I34" s="113"/>
      <c r="K34" s="126" t="s">
        <v>62</v>
      </c>
      <c r="L34" s="126"/>
      <c r="M34" s="126"/>
      <c r="N34" s="126"/>
      <c r="O34" s="126"/>
    </row>
    <row r="35" spans="1:15" ht="13.5" customHeight="1">
      <c r="A35" s="84"/>
      <c r="B35" s="85"/>
      <c r="C35" s="114"/>
      <c r="D35" s="115"/>
      <c r="E35" s="115"/>
      <c r="F35" s="115"/>
      <c r="G35" s="115"/>
      <c r="H35" s="115"/>
      <c r="I35" s="116"/>
      <c r="K35" s="126"/>
      <c r="L35" s="126"/>
      <c r="M35" s="126"/>
      <c r="N35" s="126"/>
      <c r="O35" s="126"/>
    </row>
    <row r="36" spans="1:15">
      <c r="A36" s="109" t="s">
        <v>30</v>
      </c>
      <c r="B36" s="110"/>
      <c r="C36" s="111"/>
      <c r="D36" s="112"/>
      <c r="E36" s="112"/>
      <c r="F36" s="112"/>
      <c r="G36" s="112"/>
      <c r="H36" s="112"/>
      <c r="I36" s="113"/>
      <c r="K36" s="108" t="s">
        <v>60</v>
      </c>
      <c r="L36" s="108"/>
      <c r="M36" s="108"/>
      <c r="N36" s="108"/>
    </row>
    <row r="37" spans="1:15">
      <c r="A37" s="86"/>
      <c r="B37" s="87"/>
      <c r="C37" s="114"/>
      <c r="D37" s="115"/>
      <c r="E37" s="115"/>
      <c r="F37" s="115"/>
      <c r="G37" s="115"/>
      <c r="H37" s="115"/>
      <c r="I37" s="116"/>
      <c r="K37" s="108"/>
      <c r="L37" s="108"/>
      <c r="M37" s="108"/>
      <c r="N37" s="108"/>
    </row>
    <row r="38" spans="1:15">
      <c r="A38" s="84" t="s">
        <v>31</v>
      </c>
      <c r="B38" s="85"/>
      <c r="C38" s="111"/>
      <c r="D38" s="112"/>
      <c r="E38" s="112"/>
      <c r="F38" s="112"/>
      <c r="G38" s="112"/>
      <c r="H38" s="112"/>
      <c r="I38" s="113"/>
      <c r="K38" s="107" t="s">
        <v>67</v>
      </c>
      <c r="L38" s="108"/>
      <c r="M38" s="108"/>
      <c r="N38" s="108"/>
    </row>
    <row r="39" spans="1:15" ht="14.25" thickBot="1">
      <c r="A39" s="117"/>
      <c r="B39" s="118"/>
      <c r="C39" s="119"/>
      <c r="D39" s="120"/>
      <c r="E39" s="120"/>
      <c r="F39" s="120"/>
      <c r="G39" s="120"/>
      <c r="H39" s="120"/>
      <c r="I39" s="121"/>
      <c r="K39" s="108"/>
      <c r="L39" s="108"/>
      <c r="M39" s="108"/>
      <c r="N39" s="108"/>
    </row>
  </sheetData>
  <sheetProtection sheet="1" objects="1" scenarios="1"/>
  <mergeCells count="156">
    <mergeCell ref="K38:N39"/>
    <mergeCell ref="A36:B37"/>
    <mergeCell ref="C36:I37"/>
    <mergeCell ref="K36:N37"/>
    <mergeCell ref="A38:B39"/>
    <mergeCell ref="C38:I39"/>
    <mergeCell ref="M25:M26"/>
    <mergeCell ref="L25:L26"/>
    <mergeCell ref="K34:O35"/>
    <mergeCell ref="F31:I31"/>
    <mergeCell ref="A32:B33"/>
    <mergeCell ref="C32:I33"/>
    <mergeCell ref="K32:O33"/>
    <mergeCell ref="A34:B35"/>
    <mergeCell ref="C34:I35"/>
    <mergeCell ref="A25:I26"/>
    <mergeCell ref="N25:N26"/>
    <mergeCell ref="O25:O26"/>
    <mergeCell ref="A29:B31"/>
    <mergeCell ref="C29:E29"/>
    <mergeCell ref="F29:H29"/>
    <mergeCell ref="J23:J24"/>
    <mergeCell ref="K23:K24"/>
    <mergeCell ref="L23:L24"/>
    <mergeCell ref="M23:M24"/>
    <mergeCell ref="N23:N24"/>
    <mergeCell ref="O23:O24"/>
    <mergeCell ref="J25:K26"/>
    <mergeCell ref="J27:K27"/>
    <mergeCell ref="I29:I30"/>
    <mergeCell ref="C30:E30"/>
    <mergeCell ref="F30:H30"/>
    <mergeCell ref="O21:O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I21:I22"/>
    <mergeCell ref="J21:J22"/>
    <mergeCell ref="K21:K22"/>
    <mergeCell ref="L21:L22"/>
    <mergeCell ref="M21:M22"/>
    <mergeCell ref="N21:N22"/>
    <mergeCell ref="A21:A22"/>
    <mergeCell ref="B21:B22"/>
    <mergeCell ref="C21:C22"/>
    <mergeCell ref="D21:D22"/>
    <mergeCell ref="E21:E22"/>
    <mergeCell ref="A13:A14"/>
    <mergeCell ref="B13:B14"/>
    <mergeCell ref="F21:F22"/>
    <mergeCell ref="G21:G22"/>
    <mergeCell ref="H21:H22"/>
    <mergeCell ref="H19:H20"/>
    <mergeCell ref="M17:M18"/>
    <mergeCell ref="N17:N18"/>
    <mergeCell ref="O17:O18"/>
    <mergeCell ref="A19:A20"/>
    <mergeCell ref="B19:B20"/>
    <mergeCell ref="C19:C20"/>
    <mergeCell ref="D19:D20"/>
    <mergeCell ref="E19:E20"/>
    <mergeCell ref="F19:F20"/>
    <mergeCell ref="G19:G20"/>
    <mergeCell ref="G17:G18"/>
    <mergeCell ref="H17:H18"/>
    <mergeCell ref="I17:I18"/>
    <mergeCell ref="J17:J18"/>
    <mergeCell ref="K17:K18"/>
    <mergeCell ref="L17:L18"/>
    <mergeCell ref="A17:A18"/>
    <mergeCell ref="B17:B18"/>
    <mergeCell ref="L15:L16"/>
    <mergeCell ref="M15:M16"/>
    <mergeCell ref="E17:E18"/>
    <mergeCell ref="F17:F18"/>
    <mergeCell ref="N19:N20"/>
    <mergeCell ref="O19:O20"/>
    <mergeCell ref="N15:N16"/>
    <mergeCell ref="O15:O16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C17:C18"/>
    <mergeCell ref="D17:D18"/>
    <mergeCell ref="I19:I20"/>
    <mergeCell ref="J19:J20"/>
    <mergeCell ref="K19:K20"/>
    <mergeCell ref="L19:L20"/>
    <mergeCell ref="M19:M20"/>
    <mergeCell ref="O11:O12"/>
    <mergeCell ref="C13:C14"/>
    <mergeCell ref="D13:D14"/>
    <mergeCell ref="E13:E14"/>
    <mergeCell ref="F13:F14"/>
    <mergeCell ref="G13:G14"/>
    <mergeCell ref="H13:H14"/>
    <mergeCell ref="H11:H12"/>
    <mergeCell ref="I11:I12"/>
    <mergeCell ref="J11:J12"/>
    <mergeCell ref="K11:K12"/>
    <mergeCell ref="L11:L12"/>
    <mergeCell ref="M11:M12"/>
    <mergeCell ref="O13:O14"/>
    <mergeCell ref="I13:I14"/>
    <mergeCell ref="J13:J14"/>
    <mergeCell ref="K13:K14"/>
    <mergeCell ref="L13:L14"/>
    <mergeCell ref="M13:M14"/>
    <mergeCell ref="N13:N14"/>
    <mergeCell ref="J15:J16"/>
    <mergeCell ref="K15:K16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F9:F10"/>
    <mergeCell ref="N11:N12"/>
    <mergeCell ref="M9:M10"/>
    <mergeCell ref="N9:N10"/>
    <mergeCell ref="K9:K10"/>
    <mergeCell ref="L9:L10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DE87F-8FB0-406A-9C8E-BA7CC311F843}">
  <sheetPr>
    <tabColor rgb="FFFFFF00"/>
    <pageSetUpPr fitToPage="1"/>
  </sheetPr>
  <dimension ref="A1:R39"/>
  <sheetViews>
    <sheetView zoomScale="90" zoomScaleNormal="90" workbookViewId="0">
      <selection activeCell="U21" sqref="U21"/>
    </sheetView>
  </sheetViews>
  <sheetFormatPr defaultColWidth="8.625" defaultRowHeight="13.5"/>
  <cols>
    <col min="1" max="1" width="2.5" style="2" customWidth="1"/>
    <col min="2" max="2" width="12.875" style="2" customWidth="1"/>
    <col min="3" max="3" width="6.75" style="2" customWidth="1"/>
    <col min="4" max="5" width="12.625" style="2" customWidth="1"/>
    <col min="6" max="6" width="13.5" style="2" customWidth="1"/>
    <col min="7" max="8" width="6.75" style="2" customWidth="1"/>
    <col min="9" max="11" width="9.625" style="2" customWidth="1"/>
    <col min="12" max="12" width="10.625" style="2" customWidth="1"/>
    <col min="13" max="13" width="11.5" style="2" customWidth="1"/>
    <col min="14" max="14" width="14.625" style="2" customWidth="1"/>
    <col min="15" max="15" width="12.5" style="2" customWidth="1"/>
    <col min="16" max="16" width="5" style="2" customWidth="1"/>
    <col min="17" max="16384" width="8.625" style="2"/>
  </cols>
  <sheetData>
    <row r="1" spans="1:18" ht="14.25">
      <c r="A1" s="48" t="s">
        <v>64</v>
      </c>
      <c r="B1" s="48"/>
      <c r="C1" s="48"/>
      <c r="D1" s="48"/>
      <c r="E1" s="48"/>
      <c r="F1" s="48"/>
      <c r="G1" s="48"/>
      <c r="H1" s="48"/>
      <c r="I1" s="48"/>
    </row>
    <row r="2" spans="1:18" ht="14.25">
      <c r="A2" s="20"/>
      <c r="B2" s="20" t="s">
        <v>63</v>
      </c>
      <c r="C2" s="20"/>
      <c r="D2" s="20"/>
      <c r="E2" s="20"/>
      <c r="F2" s="20"/>
      <c r="G2" s="20"/>
      <c r="H2" s="20"/>
      <c r="I2" s="20"/>
    </row>
    <row r="3" spans="1:18" ht="14.25">
      <c r="A3" s="1"/>
      <c r="B3" s="1"/>
      <c r="Q3" s="5" t="s">
        <v>32</v>
      </c>
    </row>
    <row r="4" spans="1:18" ht="21">
      <c r="A4" s="49" t="s">
        <v>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Q4" s="9">
        <v>0.13</v>
      </c>
      <c r="R4" s="2" t="s">
        <v>33</v>
      </c>
    </row>
    <row r="5" spans="1:18" ht="19.5" customHeight="1">
      <c r="A5" s="3"/>
      <c r="B5" s="12" t="s">
        <v>59</v>
      </c>
      <c r="C5" s="10"/>
      <c r="D5" s="10"/>
      <c r="E5" s="11"/>
      <c r="F5" s="10"/>
      <c r="G5" s="3"/>
      <c r="H5" s="3"/>
      <c r="I5" s="3"/>
      <c r="J5" s="3"/>
      <c r="K5" s="3"/>
      <c r="L5" s="3"/>
      <c r="M5" s="3"/>
      <c r="N5" s="3"/>
      <c r="O5" s="3"/>
    </row>
    <row r="6" spans="1:18" ht="15" thickBot="1">
      <c r="A6" s="2" t="s">
        <v>1</v>
      </c>
      <c r="B6" s="50">
        <v>45231</v>
      </c>
      <c r="C6" s="50"/>
      <c r="D6" s="50"/>
      <c r="E6" s="2" t="s">
        <v>58</v>
      </c>
    </row>
    <row r="7" spans="1:18">
      <c r="A7" s="51" t="s">
        <v>2</v>
      </c>
      <c r="B7" s="52"/>
      <c r="C7" s="55" t="s">
        <v>3</v>
      </c>
      <c r="D7" s="56"/>
      <c r="E7" s="57"/>
      <c r="F7" s="58" t="s">
        <v>4</v>
      </c>
      <c r="G7" s="60" t="s">
        <v>5</v>
      </c>
      <c r="H7" s="62" t="s">
        <v>6</v>
      </c>
      <c r="I7" s="14" t="s">
        <v>7</v>
      </c>
      <c r="J7" s="15" t="s">
        <v>8</v>
      </c>
      <c r="K7" s="14" t="s">
        <v>9</v>
      </c>
      <c r="L7" s="13" t="s">
        <v>10</v>
      </c>
      <c r="M7" s="24" t="s">
        <v>11</v>
      </c>
      <c r="N7" s="26" t="s">
        <v>12</v>
      </c>
      <c r="O7" s="64" t="s">
        <v>13</v>
      </c>
    </row>
    <row r="8" spans="1:18" ht="14.25" thickBot="1">
      <c r="A8" s="53"/>
      <c r="B8" s="54"/>
      <c r="C8" s="19" t="s">
        <v>14</v>
      </c>
      <c r="D8" s="66" t="s">
        <v>15</v>
      </c>
      <c r="E8" s="67"/>
      <c r="F8" s="59"/>
      <c r="G8" s="61"/>
      <c r="H8" s="63"/>
      <c r="I8" s="17" t="s">
        <v>16</v>
      </c>
      <c r="J8" s="16" t="s">
        <v>17</v>
      </c>
      <c r="K8" s="17" t="s">
        <v>18</v>
      </c>
      <c r="L8" s="18" t="s">
        <v>19</v>
      </c>
      <c r="M8" s="25" t="s">
        <v>20</v>
      </c>
      <c r="N8" s="27" t="s">
        <v>21</v>
      </c>
      <c r="O8" s="65"/>
    </row>
    <row r="9" spans="1:18">
      <c r="A9" s="29">
        <v>1</v>
      </c>
      <c r="B9" s="146">
        <v>123456</v>
      </c>
      <c r="C9" s="148" t="s">
        <v>35</v>
      </c>
      <c r="D9" s="149" t="s">
        <v>46</v>
      </c>
      <c r="E9" s="150" t="s">
        <v>49</v>
      </c>
      <c r="F9" s="33" t="s">
        <v>52</v>
      </c>
      <c r="G9" s="145" t="s">
        <v>41</v>
      </c>
      <c r="H9" s="33">
        <v>21</v>
      </c>
      <c r="I9" s="43">
        <v>154770</v>
      </c>
      <c r="J9" s="43">
        <v>0</v>
      </c>
      <c r="K9" s="43">
        <v>2948</v>
      </c>
      <c r="L9" s="45">
        <f>IF(I9="","",I9-J9+K9)</f>
        <v>157718</v>
      </c>
      <c r="M9" s="40">
        <f>IF(L9="","",(ROUND(L9*$Q$4,0)))</f>
        <v>20503</v>
      </c>
      <c r="N9" s="42">
        <f>IF(M9="","",L9-M9)</f>
        <v>137215</v>
      </c>
      <c r="O9" s="68"/>
    </row>
    <row r="10" spans="1:18">
      <c r="A10" s="30"/>
      <c r="B10" s="147"/>
      <c r="C10" s="138"/>
      <c r="D10" s="140"/>
      <c r="E10" s="142"/>
      <c r="F10" s="34"/>
      <c r="G10" s="144"/>
      <c r="H10" s="34"/>
      <c r="I10" s="44"/>
      <c r="J10" s="44"/>
      <c r="K10" s="44"/>
      <c r="L10" s="46"/>
      <c r="M10" s="41"/>
      <c r="N10" s="39"/>
      <c r="O10" s="69"/>
    </row>
    <row r="11" spans="1:18">
      <c r="A11" s="70">
        <v>2</v>
      </c>
      <c r="B11" s="71">
        <v>83100005</v>
      </c>
      <c r="C11" s="137" t="s">
        <v>51</v>
      </c>
      <c r="D11" s="139" t="s">
        <v>38</v>
      </c>
      <c r="E11" s="141" t="s">
        <v>47</v>
      </c>
      <c r="F11" s="75" t="s">
        <v>53</v>
      </c>
      <c r="G11" s="143" t="s">
        <v>41</v>
      </c>
      <c r="H11" s="75">
        <v>8</v>
      </c>
      <c r="I11" s="47">
        <v>59400</v>
      </c>
      <c r="J11" s="47"/>
      <c r="K11" s="47"/>
      <c r="L11" s="46">
        <f t="shared" ref="L11" si="0">IF(I11="","",I11-J11+K11)</f>
        <v>59400</v>
      </c>
      <c r="M11" s="40">
        <f t="shared" ref="M11:M13" si="1">IF(L11="","",(ROUND(L11*$Q$4,0)))</f>
        <v>7722</v>
      </c>
      <c r="N11" s="39">
        <f t="shared" ref="N11" si="2">IF(M11="","",L11-M11)</f>
        <v>51678</v>
      </c>
      <c r="O11" s="76"/>
    </row>
    <row r="12" spans="1:18">
      <c r="A12" s="70"/>
      <c r="B12" s="32"/>
      <c r="C12" s="138"/>
      <c r="D12" s="140"/>
      <c r="E12" s="142"/>
      <c r="F12" s="34"/>
      <c r="G12" s="144"/>
      <c r="H12" s="34"/>
      <c r="I12" s="44"/>
      <c r="J12" s="44"/>
      <c r="K12" s="44"/>
      <c r="L12" s="46"/>
      <c r="M12" s="41"/>
      <c r="N12" s="39"/>
      <c r="O12" s="69"/>
    </row>
    <row r="13" spans="1:18">
      <c r="A13" s="77">
        <v>3</v>
      </c>
      <c r="B13" s="71">
        <v>6789</v>
      </c>
      <c r="C13" s="137" t="s">
        <v>36</v>
      </c>
      <c r="D13" s="139" t="s">
        <v>39</v>
      </c>
      <c r="E13" s="141" t="s">
        <v>48</v>
      </c>
      <c r="F13" s="75" t="s">
        <v>54</v>
      </c>
      <c r="G13" s="143" t="s">
        <v>42</v>
      </c>
      <c r="H13" s="75">
        <v>16</v>
      </c>
      <c r="I13" s="47">
        <v>131200</v>
      </c>
      <c r="J13" s="47"/>
      <c r="K13" s="47"/>
      <c r="L13" s="46">
        <f t="shared" ref="L13" si="3">IF(I13="","",I13-J13+K13)</f>
        <v>131200</v>
      </c>
      <c r="M13" s="40">
        <f t="shared" si="1"/>
        <v>17056</v>
      </c>
      <c r="N13" s="39">
        <f t="shared" ref="N13" si="4">IF(M13="","",L13-M13)</f>
        <v>114144</v>
      </c>
      <c r="O13" s="76"/>
    </row>
    <row r="14" spans="1:18">
      <c r="A14" s="30"/>
      <c r="B14" s="32"/>
      <c r="C14" s="138"/>
      <c r="D14" s="140"/>
      <c r="E14" s="142"/>
      <c r="F14" s="34"/>
      <c r="G14" s="144"/>
      <c r="H14" s="34"/>
      <c r="I14" s="44"/>
      <c r="J14" s="44"/>
      <c r="K14" s="44"/>
      <c r="L14" s="46"/>
      <c r="M14" s="41"/>
      <c r="N14" s="39"/>
      <c r="O14" s="69"/>
    </row>
    <row r="15" spans="1:18">
      <c r="A15" s="77">
        <v>4</v>
      </c>
      <c r="B15" s="71">
        <v>98765</v>
      </c>
      <c r="C15" s="137" t="s">
        <v>37</v>
      </c>
      <c r="D15" s="139" t="s">
        <v>40</v>
      </c>
      <c r="E15" s="74" t="s">
        <v>50</v>
      </c>
      <c r="F15" s="75" t="s">
        <v>55</v>
      </c>
      <c r="G15" s="143" t="s">
        <v>42</v>
      </c>
      <c r="H15" s="75">
        <v>2</v>
      </c>
      <c r="I15" s="47">
        <v>22000</v>
      </c>
      <c r="J15" s="47"/>
      <c r="K15" s="47"/>
      <c r="L15" s="46">
        <f t="shared" ref="L15" si="5">IF(I15="","",I15-J15+K15)</f>
        <v>22000</v>
      </c>
      <c r="M15" s="40">
        <f t="shared" ref="M15" si="6">IF(L15="","",(ROUND(L15*$Q$4,0)))</f>
        <v>2860</v>
      </c>
      <c r="N15" s="39">
        <f t="shared" ref="N15" si="7">IF(M15="","",L15-M15)</f>
        <v>19140</v>
      </c>
      <c r="O15" s="76"/>
    </row>
    <row r="16" spans="1:18">
      <c r="A16" s="30"/>
      <c r="B16" s="32"/>
      <c r="C16" s="138"/>
      <c r="D16" s="140"/>
      <c r="E16" s="38"/>
      <c r="F16" s="34"/>
      <c r="G16" s="144"/>
      <c r="H16" s="34"/>
      <c r="I16" s="44"/>
      <c r="J16" s="44"/>
      <c r="K16" s="44"/>
      <c r="L16" s="46"/>
      <c r="M16" s="41"/>
      <c r="N16" s="39"/>
      <c r="O16" s="69"/>
    </row>
    <row r="17" spans="1:15">
      <c r="A17" s="70">
        <v>5</v>
      </c>
      <c r="B17" s="71"/>
      <c r="C17" s="72" t="s">
        <v>22</v>
      </c>
      <c r="D17" s="73"/>
      <c r="E17" s="74"/>
      <c r="F17" s="75"/>
      <c r="G17" s="75" t="s">
        <v>22</v>
      </c>
      <c r="H17" s="75"/>
      <c r="I17" s="47"/>
      <c r="J17" s="47"/>
      <c r="K17" s="47"/>
      <c r="L17" s="46" t="str">
        <f t="shared" ref="L17" si="8">IF(I17="","",I17-J17+K17)</f>
        <v/>
      </c>
      <c r="M17" s="40" t="str">
        <f t="shared" ref="M17" si="9">IF(L17="","",(ROUND(L17*$Q$4,0)))</f>
        <v/>
      </c>
      <c r="N17" s="39" t="str">
        <f t="shared" ref="N17" si="10">IF(M17="","",L17-M17)</f>
        <v/>
      </c>
      <c r="O17" s="76"/>
    </row>
    <row r="18" spans="1:15">
      <c r="A18" s="70"/>
      <c r="B18" s="32"/>
      <c r="C18" s="72"/>
      <c r="D18" s="36"/>
      <c r="E18" s="38"/>
      <c r="F18" s="34"/>
      <c r="G18" s="34"/>
      <c r="H18" s="34"/>
      <c r="I18" s="44"/>
      <c r="J18" s="44"/>
      <c r="K18" s="44"/>
      <c r="L18" s="46"/>
      <c r="M18" s="41"/>
      <c r="N18" s="39"/>
      <c r="O18" s="69"/>
    </row>
    <row r="19" spans="1:15">
      <c r="A19" s="77">
        <v>6</v>
      </c>
      <c r="B19" s="71"/>
      <c r="C19" s="75" t="s">
        <v>22</v>
      </c>
      <c r="D19" s="73"/>
      <c r="E19" s="74"/>
      <c r="F19" s="75"/>
      <c r="G19" s="75" t="s">
        <v>22</v>
      </c>
      <c r="H19" s="75"/>
      <c r="I19" s="47"/>
      <c r="J19" s="47"/>
      <c r="K19" s="47"/>
      <c r="L19" s="46" t="str">
        <f t="shared" ref="L19" si="11">IF(I19="","",I19-J19+K19)</f>
        <v/>
      </c>
      <c r="M19" s="40" t="str">
        <f t="shared" ref="M19" si="12">IF(L19="","",(ROUND(L19*$Q$4,0)))</f>
        <v/>
      </c>
      <c r="N19" s="39" t="str">
        <f t="shared" ref="N19" si="13">IF(M19="","",L19-M19)</f>
        <v/>
      </c>
      <c r="O19" s="76"/>
    </row>
    <row r="20" spans="1:15">
      <c r="A20" s="30"/>
      <c r="B20" s="32"/>
      <c r="C20" s="34"/>
      <c r="D20" s="36"/>
      <c r="E20" s="38"/>
      <c r="F20" s="34"/>
      <c r="G20" s="34"/>
      <c r="H20" s="34"/>
      <c r="I20" s="44"/>
      <c r="J20" s="44"/>
      <c r="K20" s="44"/>
      <c r="L20" s="46"/>
      <c r="M20" s="41"/>
      <c r="N20" s="39"/>
      <c r="O20" s="69"/>
    </row>
    <row r="21" spans="1:15">
      <c r="A21" s="70">
        <v>7</v>
      </c>
      <c r="B21" s="71"/>
      <c r="C21" s="72" t="s">
        <v>22</v>
      </c>
      <c r="D21" s="73"/>
      <c r="E21" s="74"/>
      <c r="F21" s="75"/>
      <c r="G21" s="75" t="s">
        <v>22</v>
      </c>
      <c r="H21" s="75"/>
      <c r="I21" s="47"/>
      <c r="J21" s="47"/>
      <c r="K21" s="47"/>
      <c r="L21" s="46" t="str">
        <f t="shared" ref="L21" si="14">IF(I21="","",I21-J21+K21)</f>
        <v/>
      </c>
      <c r="M21" s="40" t="str">
        <f t="shared" ref="M21" si="15">IF(L21="","",(ROUND(L21*$Q$4,0)))</f>
        <v/>
      </c>
      <c r="N21" s="39" t="str">
        <f t="shared" ref="N21" si="16">IF(M21="","",L21-M21)</f>
        <v/>
      </c>
      <c r="O21" s="76"/>
    </row>
    <row r="22" spans="1:15">
      <c r="A22" s="70"/>
      <c r="B22" s="32"/>
      <c r="C22" s="72"/>
      <c r="D22" s="36"/>
      <c r="E22" s="38"/>
      <c r="F22" s="34"/>
      <c r="G22" s="34"/>
      <c r="H22" s="34"/>
      <c r="I22" s="44"/>
      <c r="J22" s="44"/>
      <c r="K22" s="44"/>
      <c r="L22" s="46"/>
      <c r="M22" s="41"/>
      <c r="N22" s="39"/>
      <c r="O22" s="69"/>
    </row>
    <row r="23" spans="1:15">
      <c r="A23" s="77">
        <v>8</v>
      </c>
      <c r="B23" s="71"/>
      <c r="C23" s="75" t="s">
        <v>22</v>
      </c>
      <c r="D23" s="73"/>
      <c r="E23" s="74"/>
      <c r="F23" s="75"/>
      <c r="G23" s="75" t="s">
        <v>22</v>
      </c>
      <c r="H23" s="75"/>
      <c r="I23" s="47"/>
      <c r="J23" s="47"/>
      <c r="K23" s="47"/>
      <c r="L23" s="46" t="str">
        <f t="shared" ref="L23" si="17">IF(I23="","",I23-J23+K23)</f>
        <v/>
      </c>
      <c r="M23" s="40" t="str">
        <f t="shared" ref="M23" si="18">IF(L23="","",(ROUND(L23*$Q$4,0)))</f>
        <v/>
      </c>
      <c r="N23" s="39" t="str">
        <f t="shared" ref="N23" si="19">IF(M23="","",L23-M23)</f>
        <v/>
      </c>
      <c r="O23" s="76"/>
    </row>
    <row r="24" spans="1:15" ht="14.25" thickBot="1">
      <c r="A24" s="70"/>
      <c r="B24" s="78"/>
      <c r="C24" s="72"/>
      <c r="D24" s="79"/>
      <c r="E24" s="80"/>
      <c r="F24" s="72"/>
      <c r="G24" s="72"/>
      <c r="H24" s="72"/>
      <c r="I24" s="81"/>
      <c r="J24" s="81"/>
      <c r="K24" s="81"/>
      <c r="L24" s="91"/>
      <c r="M24" s="92"/>
      <c r="N24" s="93"/>
      <c r="O24" s="94"/>
    </row>
    <row r="25" spans="1:15" ht="13.5" customHeight="1">
      <c r="A25" s="130"/>
      <c r="B25" s="131"/>
      <c r="C25" s="131"/>
      <c r="D25" s="131"/>
      <c r="E25" s="131"/>
      <c r="F25" s="131"/>
      <c r="G25" s="131"/>
      <c r="H25" s="131"/>
      <c r="I25" s="131"/>
      <c r="J25" s="95" t="s">
        <v>65</v>
      </c>
      <c r="K25" s="96"/>
      <c r="L25" s="122">
        <f>SUM(L9:L24)</f>
        <v>370318</v>
      </c>
      <c r="M25" s="122">
        <f>SUM(M9:M24)</f>
        <v>48141</v>
      </c>
      <c r="N25" s="134">
        <f>SUM(N9:N24)</f>
        <v>322177</v>
      </c>
      <c r="O25" s="68"/>
    </row>
    <row r="26" spans="1:15" ht="14.25" customHeight="1" thickBot="1">
      <c r="A26" s="132"/>
      <c r="B26" s="133"/>
      <c r="C26" s="133"/>
      <c r="D26" s="133"/>
      <c r="E26" s="133"/>
      <c r="F26" s="133"/>
      <c r="G26" s="133"/>
      <c r="H26" s="133"/>
      <c r="I26" s="133"/>
      <c r="J26" s="97"/>
      <c r="K26" s="98"/>
      <c r="L26" s="123"/>
      <c r="M26" s="123"/>
      <c r="N26" s="135"/>
      <c r="O26" s="94"/>
    </row>
    <row r="27" spans="1:15" ht="21" customHeight="1" thickBot="1">
      <c r="A27" s="21"/>
      <c r="B27" s="22"/>
      <c r="C27" s="22"/>
      <c r="D27" s="22"/>
      <c r="E27" s="22"/>
      <c r="F27" s="22"/>
      <c r="G27" s="22"/>
      <c r="H27" s="22"/>
      <c r="I27" s="22"/>
      <c r="J27" s="99" t="s">
        <v>66</v>
      </c>
      <c r="K27" s="100"/>
      <c r="L27" s="23">
        <f>ROUNDDOWN(L25*10/110,0)</f>
        <v>33665</v>
      </c>
      <c r="M27" s="23">
        <f>ROUNDDOWN(M25*10/110,0)</f>
        <v>4376</v>
      </c>
      <c r="N27" s="28">
        <f>ROUNDDOWN(N25*10/110,0)</f>
        <v>29288</v>
      </c>
    </row>
    <row r="28" spans="1:15" ht="14.25" thickBot="1"/>
    <row r="29" spans="1:15" ht="14.45" customHeight="1">
      <c r="A29" s="82" t="s">
        <v>23</v>
      </c>
      <c r="B29" s="83"/>
      <c r="C29" s="88" t="s">
        <v>24</v>
      </c>
      <c r="D29" s="88"/>
      <c r="E29" s="89"/>
      <c r="F29" s="90" t="s">
        <v>25</v>
      </c>
      <c r="G29" s="88"/>
      <c r="H29" s="88"/>
      <c r="I29" s="101" t="s">
        <v>26</v>
      </c>
      <c r="K29" s="4"/>
    </row>
    <row r="30" spans="1:15" ht="19.5" customHeight="1">
      <c r="A30" s="84"/>
      <c r="B30" s="85"/>
      <c r="C30" s="136">
        <v>572000</v>
      </c>
      <c r="D30" s="103"/>
      <c r="E30" s="104"/>
      <c r="F30" s="105" t="s">
        <v>57</v>
      </c>
      <c r="G30" s="106"/>
      <c r="H30" s="106"/>
      <c r="I30" s="102"/>
      <c r="K30" s="6"/>
      <c r="L30" s="6"/>
      <c r="M30" s="6"/>
      <c r="N30" s="6"/>
      <c r="O30" s="6"/>
    </row>
    <row r="31" spans="1:15" ht="19.5" customHeight="1">
      <c r="A31" s="86"/>
      <c r="B31" s="87"/>
      <c r="C31" s="8"/>
      <c r="D31" s="8"/>
      <c r="E31" s="7" t="s">
        <v>34</v>
      </c>
      <c r="F31" s="127">
        <v>1234567890123</v>
      </c>
      <c r="G31" s="128"/>
      <c r="H31" s="128"/>
      <c r="I31" s="129"/>
      <c r="K31" s="4" t="s">
        <v>27</v>
      </c>
      <c r="L31" s="6"/>
      <c r="M31" s="6"/>
      <c r="N31" s="6"/>
      <c r="O31" s="6"/>
    </row>
    <row r="32" spans="1:15" ht="18" customHeight="1">
      <c r="A32" s="109" t="s">
        <v>28</v>
      </c>
      <c r="B32" s="110"/>
      <c r="C32" s="111" t="s">
        <v>43</v>
      </c>
      <c r="D32" s="112"/>
      <c r="E32" s="112"/>
      <c r="F32" s="112"/>
      <c r="G32" s="112"/>
      <c r="H32" s="112"/>
      <c r="I32" s="113"/>
      <c r="K32" s="107" t="s">
        <v>61</v>
      </c>
      <c r="L32" s="107"/>
      <c r="M32" s="107"/>
      <c r="N32" s="107"/>
      <c r="O32" s="107"/>
    </row>
    <row r="33" spans="1:15" ht="18.600000000000001" customHeight="1">
      <c r="A33" s="86"/>
      <c r="B33" s="87"/>
      <c r="C33" s="114"/>
      <c r="D33" s="115"/>
      <c r="E33" s="115"/>
      <c r="F33" s="115"/>
      <c r="G33" s="115"/>
      <c r="H33" s="115"/>
      <c r="I33" s="116"/>
      <c r="K33" s="107"/>
      <c r="L33" s="107"/>
      <c r="M33" s="107"/>
      <c r="N33" s="107"/>
      <c r="O33" s="107"/>
    </row>
    <row r="34" spans="1:15" ht="13.5" customHeight="1">
      <c r="A34" s="84" t="s">
        <v>29</v>
      </c>
      <c r="B34" s="85"/>
      <c r="C34" s="111" t="s">
        <v>44</v>
      </c>
      <c r="D34" s="112"/>
      <c r="E34" s="112"/>
      <c r="F34" s="112"/>
      <c r="G34" s="112"/>
      <c r="H34" s="112"/>
      <c r="I34" s="113"/>
      <c r="K34" s="126" t="s">
        <v>62</v>
      </c>
      <c r="L34" s="126"/>
      <c r="M34" s="126"/>
      <c r="N34" s="126"/>
      <c r="O34" s="126"/>
    </row>
    <row r="35" spans="1:15" ht="13.5" customHeight="1">
      <c r="A35" s="84"/>
      <c r="B35" s="85"/>
      <c r="C35" s="114"/>
      <c r="D35" s="115"/>
      <c r="E35" s="115"/>
      <c r="F35" s="115"/>
      <c r="G35" s="115"/>
      <c r="H35" s="115"/>
      <c r="I35" s="116"/>
      <c r="K35" s="126"/>
      <c r="L35" s="126"/>
      <c r="M35" s="126"/>
      <c r="N35" s="126"/>
      <c r="O35" s="126"/>
    </row>
    <row r="36" spans="1:15">
      <c r="A36" s="109" t="s">
        <v>30</v>
      </c>
      <c r="B36" s="110"/>
      <c r="C36" s="111" t="s">
        <v>45</v>
      </c>
      <c r="D36" s="112"/>
      <c r="E36" s="112"/>
      <c r="F36" s="112"/>
      <c r="G36" s="112"/>
      <c r="H36" s="112"/>
      <c r="I36" s="113"/>
      <c r="K36" s="108" t="s">
        <v>60</v>
      </c>
      <c r="L36" s="108"/>
      <c r="M36" s="108"/>
      <c r="N36" s="108"/>
    </row>
    <row r="37" spans="1:15">
      <c r="A37" s="86"/>
      <c r="B37" s="87"/>
      <c r="C37" s="114"/>
      <c r="D37" s="115"/>
      <c r="E37" s="115"/>
      <c r="F37" s="115"/>
      <c r="G37" s="115"/>
      <c r="H37" s="115"/>
      <c r="I37" s="116"/>
      <c r="K37" s="108"/>
      <c r="L37" s="108"/>
      <c r="M37" s="108"/>
      <c r="N37" s="108"/>
    </row>
    <row r="38" spans="1:15">
      <c r="A38" s="84" t="s">
        <v>31</v>
      </c>
      <c r="B38" s="85"/>
      <c r="C38" s="111" t="s">
        <v>56</v>
      </c>
      <c r="D38" s="112"/>
      <c r="E38" s="112"/>
      <c r="F38" s="112"/>
      <c r="G38" s="112"/>
      <c r="H38" s="112"/>
      <c r="I38" s="113"/>
      <c r="K38" s="107" t="s">
        <v>67</v>
      </c>
      <c r="L38" s="108"/>
      <c r="M38" s="108"/>
      <c r="N38" s="108"/>
    </row>
    <row r="39" spans="1:15" ht="14.25" thickBot="1">
      <c r="A39" s="117"/>
      <c r="B39" s="118"/>
      <c r="C39" s="119"/>
      <c r="D39" s="120"/>
      <c r="E39" s="120"/>
      <c r="F39" s="120"/>
      <c r="G39" s="120"/>
      <c r="H39" s="120"/>
      <c r="I39" s="121"/>
      <c r="K39" s="108"/>
      <c r="L39" s="108"/>
      <c r="M39" s="108"/>
      <c r="N39" s="108"/>
    </row>
  </sheetData>
  <sheetProtection algorithmName="SHA-512" hashValue="Rv1GIIdgY9z2lt3h75klcFRWsoB5JYUWVA4VzppGDmGdLMNTASjxZt2WMDa8a8fPJfLbE6RBu2LRwcD5Arzj9w==" saltValue="0tSWpGNPzsghSC+Z1a7oiw==" spinCount="100000" sheet="1" objects="1" scenarios="1"/>
  <mergeCells count="156">
    <mergeCell ref="F9:F10"/>
    <mergeCell ref="N11:N12"/>
    <mergeCell ref="O11:O12"/>
    <mergeCell ref="A1:I1"/>
    <mergeCell ref="A4:O4"/>
    <mergeCell ref="B6:D6"/>
    <mergeCell ref="A7:B8"/>
    <mergeCell ref="C7:E7"/>
    <mergeCell ref="F7:F8"/>
    <mergeCell ref="G7:G8"/>
    <mergeCell ref="H7:H8"/>
    <mergeCell ref="O7:O8"/>
    <mergeCell ref="D8:E8"/>
    <mergeCell ref="I11:I12"/>
    <mergeCell ref="J11:J12"/>
    <mergeCell ref="K11:K12"/>
    <mergeCell ref="L11:L12"/>
    <mergeCell ref="M11:M12"/>
    <mergeCell ref="G13:G14"/>
    <mergeCell ref="H13:H14"/>
    <mergeCell ref="H11:H12"/>
    <mergeCell ref="M9:M10"/>
    <mergeCell ref="N9:N10"/>
    <mergeCell ref="O9:O10"/>
    <mergeCell ref="A11:A12"/>
    <mergeCell ref="B11:B12"/>
    <mergeCell ref="C11:C12"/>
    <mergeCell ref="D11:D12"/>
    <mergeCell ref="E11:E12"/>
    <mergeCell ref="F11:F12"/>
    <mergeCell ref="G11:G12"/>
    <mergeCell ref="G9:G10"/>
    <mergeCell ref="H9:H10"/>
    <mergeCell ref="I9:I10"/>
    <mergeCell ref="J9:J10"/>
    <mergeCell ref="K9:K10"/>
    <mergeCell ref="L9:L10"/>
    <mergeCell ref="A9:A10"/>
    <mergeCell ref="B9:B10"/>
    <mergeCell ref="C9:C10"/>
    <mergeCell ref="D9:D10"/>
    <mergeCell ref="E9:E10"/>
    <mergeCell ref="J15:J16"/>
    <mergeCell ref="K15:K16"/>
    <mergeCell ref="L15:L16"/>
    <mergeCell ref="M15:M16"/>
    <mergeCell ref="N15:N16"/>
    <mergeCell ref="O15:O16"/>
    <mergeCell ref="O13:O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I13:I14"/>
    <mergeCell ref="J13:J14"/>
    <mergeCell ref="K13:K14"/>
    <mergeCell ref="L13:L14"/>
    <mergeCell ref="M13:M14"/>
    <mergeCell ref="N13:N14"/>
    <mergeCell ref="A13:A14"/>
    <mergeCell ref="B13:B14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O21:O22"/>
    <mergeCell ref="I21:I22"/>
    <mergeCell ref="J21:J22"/>
    <mergeCell ref="K21:K22"/>
    <mergeCell ref="G19:G20"/>
    <mergeCell ref="G17:G18"/>
    <mergeCell ref="H17:H18"/>
    <mergeCell ref="A17:A18"/>
    <mergeCell ref="B17:B18"/>
    <mergeCell ref="C17:C18"/>
    <mergeCell ref="D17:D18"/>
    <mergeCell ref="E17:E18"/>
    <mergeCell ref="F17:F18"/>
    <mergeCell ref="H19:H20"/>
    <mergeCell ref="M17:M18"/>
    <mergeCell ref="N17:N18"/>
    <mergeCell ref="O17:O18"/>
    <mergeCell ref="I17:I18"/>
    <mergeCell ref="J17:J18"/>
    <mergeCell ref="K17:K18"/>
    <mergeCell ref="L17:L18"/>
    <mergeCell ref="N19:N20"/>
    <mergeCell ref="O19:O20"/>
    <mergeCell ref="I19:I20"/>
    <mergeCell ref="J19:J20"/>
    <mergeCell ref="K19:K20"/>
    <mergeCell ref="L19:L20"/>
    <mergeCell ref="M19:M20"/>
    <mergeCell ref="L21:L22"/>
    <mergeCell ref="M21:M22"/>
    <mergeCell ref="N21:N22"/>
    <mergeCell ref="A21:A22"/>
    <mergeCell ref="B21:B22"/>
    <mergeCell ref="C21:C22"/>
    <mergeCell ref="A25:I26"/>
    <mergeCell ref="L25:L26"/>
    <mergeCell ref="M25:M26"/>
    <mergeCell ref="N25:N26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D21:D22"/>
    <mergeCell ref="E21:E22"/>
    <mergeCell ref="F21:F22"/>
    <mergeCell ref="G21:G22"/>
    <mergeCell ref="H21:H22"/>
    <mergeCell ref="O25:O26"/>
    <mergeCell ref="J25:K26"/>
    <mergeCell ref="J23:J24"/>
    <mergeCell ref="K23:K24"/>
    <mergeCell ref="L23:L24"/>
    <mergeCell ref="M23:M24"/>
    <mergeCell ref="N23:N24"/>
    <mergeCell ref="O23:O24"/>
    <mergeCell ref="J27:K27"/>
    <mergeCell ref="K36:N37"/>
    <mergeCell ref="A38:B39"/>
    <mergeCell ref="C38:I39"/>
    <mergeCell ref="K38:N39"/>
    <mergeCell ref="A32:B33"/>
    <mergeCell ref="C32:I33"/>
    <mergeCell ref="K32:O33"/>
    <mergeCell ref="A34:B35"/>
    <mergeCell ref="C34:I35"/>
    <mergeCell ref="K34:O35"/>
    <mergeCell ref="A29:B31"/>
    <mergeCell ref="C29:E29"/>
    <mergeCell ref="F29:H29"/>
    <mergeCell ref="I29:I30"/>
    <mergeCell ref="C30:E30"/>
    <mergeCell ref="F30:H30"/>
    <mergeCell ref="F31:I31"/>
    <mergeCell ref="A36:B37"/>
    <mergeCell ref="C36:I37"/>
  </mergeCells>
  <phoneticPr fontId="1"/>
  <printOptions horizontalCentered="1" verticalCentered="1"/>
  <pageMargins left="0" right="0" top="0" bottom="0" header="0.51181102362204722" footer="0.51181102362204722"/>
  <pageSetup paperSize="9" scale="96" orientation="landscape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86c6559-e980-408b-acf2-475cad218d99" xsi:nil="true"/>
    <_x0032_020_x007e_2021_x5e74__x672b__x5e74__x59cb_ xmlns="286c6559-e980-408b-acf2-475cad218d99" xsi:nil="true"/>
    <lcf76f155ced4ddcb4097134ff3c332f xmlns="286c6559-e980-408b-acf2-475cad218d99">
      <Terms xmlns="http://schemas.microsoft.com/office/infopath/2007/PartnerControls"/>
    </lcf76f155ced4ddcb4097134ff3c332f>
    <seki xmlns="286c6559-e980-408b-acf2-475cad218d99" xsi:nil="true"/>
    <TaxCatchAll xmlns="14f3941f-fab6-4674-920a-ed0aafc9798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6296B0A563531458C4AF8E91C2086C9" ma:contentTypeVersion="20" ma:contentTypeDescription="新しいドキュメントを作成します。" ma:contentTypeScope="" ma:versionID="0fdc84a84d96c31232871fe4834cf087">
  <xsd:schema xmlns:xsd="http://www.w3.org/2001/XMLSchema" xmlns:xs="http://www.w3.org/2001/XMLSchema" xmlns:p="http://schemas.microsoft.com/office/2006/metadata/properties" xmlns:ns2="286c6559-e980-408b-acf2-475cad218d99" xmlns:ns3="14f3941f-fab6-4674-920a-ed0aafc97981" targetNamespace="http://schemas.microsoft.com/office/2006/metadata/properties" ma:root="true" ma:fieldsID="510a7cb2193b714f183a397f7ee6f657" ns2:_="" ns3:_="">
    <xsd:import namespace="286c6559-e980-408b-acf2-475cad218d99"/>
    <xsd:import namespace="14f3941f-fab6-4674-920a-ed0aafc979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_x0032_020_x007e_2021_x5e74__x672b__x5e74__x59cb_" minOccurs="0"/>
                <xsd:element ref="ns2:seki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c6559-e980-408b-acf2-475cad218d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0032_020_x007e_2021_x5e74__x672b__x5e74__x59cb_" ma:index="20" nillable="true" ma:displayName="2020~2021　年末年始" ma:format="Dropdown" ma:internalName="_x0032_020_x007e_2021_x5e74__x672b__x5e74__x59cb_">
      <xsd:simpleType>
        <xsd:restriction base="dms:Text">
          <xsd:maxLength value="255"/>
        </xsd:restriction>
      </xsd:simpleType>
    </xsd:element>
    <xsd:element name="seki" ma:index="21" nillable="true" ma:displayName="data" ma:format="DateOnly" ma:internalName="seki">
      <xsd:simpleType>
        <xsd:restriction base="dms:DateTime"/>
      </xsd:simpleType>
    </xsd:element>
    <xsd:element name="_Flow_SignoffStatus" ma:index="22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画像タグ" ma:readOnly="false" ma:fieldId="{5cf76f15-5ced-4ddc-b409-7134ff3c332f}" ma:taxonomyMulti="true" ma:sspId="c062685a-0680-491d-b45e-f1a4832ed3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3941f-fab6-4674-920a-ed0aafc9798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d5da5f4-03e6-42fb-b7c9-199b3ff1113f}" ma:internalName="TaxCatchAll" ma:showField="CatchAllData" ma:web="14f3941f-fab6-4674-920a-ed0aafc979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6E583D-660E-4C11-BB1F-1E938359E877}">
  <ds:schemaRefs>
    <ds:schemaRef ds:uri="http://schemas.microsoft.com/office/2006/metadata/properties"/>
    <ds:schemaRef ds:uri="286c6559-e980-408b-acf2-475cad218d99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14f3941f-fab6-4674-920a-ed0aafc97981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5412B75C-2FF1-4D39-9221-154DA09BA0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F51B93-7BBD-4047-86B6-B8DCA5C932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6c6559-e980-408b-acf2-475cad218d99"/>
    <ds:schemaRef ds:uri="14f3941f-fab6-4674-920a-ed0aafc979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請求書フォーム(東京地区照合)</vt:lpstr>
      <vt:lpstr>作成例</vt:lpstr>
      <vt:lpstr>作成例!Print_Area</vt:lpstr>
      <vt:lpstr>'請求書フォーム(東京地区照合)'!Print_Area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Tsuruoka</dc:creator>
  <cp:lastModifiedBy>弘光 俊仁</cp:lastModifiedBy>
  <cp:lastPrinted>2023-09-12T07:16:58Z</cp:lastPrinted>
  <dcterms:created xsi:type="dcterms:W3CDTF">2016-11-25T06:22:46Z</dcterms:created>
  <dcterms:modified xsi:type="dcterms:W3CDTF">2023-09-14T07:36:05Z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0x01010016296B0A563531458C4AF8E91C2086C9</vt:lpwstr>
  </property>
  <property fmtid="{D5CDD505-2E9C-101B-9397-08002B2CF9AE}" pid="3" name="MediaServiceImageTags">
    <vt:lpwstr/>
  </property>
</Properties>
</file>